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PROGRAMMATION 10km Vma 16km" sheetId="1" r:id="rId1"/>
    <sheet name="10km 4 séances" sheetId="2" r:id="rId2"/>
  </sheets>
  <definedNames/>
  <calcPr fullCalcOnLoad="1"/>
</workbook>
</file>

<file path=xl/sharedStrings.xml><?xml version="1.0" encoding="utf-8"?>
<sst xmlns="http://schemas.openxmlformats.org/spreadsheetml/2006/main" count="171" uniqueCount="96">
  <si>
    <t>PREPA SPECIFIQUE</t>
  </si>
  <si>
    <t>S</t>
  </si>
  <si>
    <t>Dates</t>
  </si>
  <si>
    <t>Objectifs</t>
  </si>
  <si>
    <t>S1</t>
  </si>
  <si>
    <t>S7</t>
  </si>
  <si>
    <t>S2</t>
  </si>
  <si>
    <t>S3</t>
  </si>
  <si>
    <t>S4</t>
  </si>
  <si>
    <t>S5</t>
  </si>
  <si>
    <t>S6</t>
  </si>
  <si>
    <t>VMA</t>
  </si>
  <si>
    <t>km/h</t>
  </si>
  <si>
    <t xml:space="preserve">Entrez vos </t>
  </si>
  <si>
    <t>FC max</t>
  </si>
  <si>
    <t>FC repos</t>
  </si>
  <si>
    <t>Allures</t>
  </si>
  <si>
    <t>% VMA</t>
  </si>
  <si>
    <t>V</t>
  </si>
  <si>
    <t>tps au km</t>
  </si>
  <si>
    <t>tps au 100m</t>
  </si>
  <si>
    <t>FC Cible</t>
  </si>
  <si>
    <t>Footing Bas</t>
  </si>
  <si>
    <t>Footing Haut</t>
  </si>
  <si>
    <t>10 km</t>
  </si>
  <si>
    <t>VMA Longue</t>
  </si>
  <si>
    <t>VMA Courte</t>
  </si>
  <si>
    <t>Distance parcourue (mètres) en fonction du temps en minutes</t>
  </si>
  <si>
    <t>Séance</t>
  </si>
  <si>
    <t>Séance 1</t>
  </si>
  <si>
    <t>Séance 2</t>
  </si>
  <si>
    <t>Séance 3</t>
  </si>
  <si>
    <t>Séance 4</t>
  </si>
  <si>
    <t>Footing</t>
  </si>
  <si>
    <t>Infos</t>
  </si>
  <si>
    <t>Volume séance</t>
  </si>
  <si>
    <t>Volume semaine</t>
  </si>
  <si>
    <t xml:space="preserve">Footing 50' 
65% vma </t>
  </si>
  <si>
    <t>PREAMBULE</t>
  </si>
  <si>
    <t>Vma</t>
  </si>
  <si>
    <t>%</t>
  </si>
  <si>
    <t>TEMPS DE PASSAGE AUX :   distances (en mètres)</t>
  </si>
  <si>
    <t>Prédiction % allure 10 km</t>
  </si>
  <si>
    <t>Vitesse</t>
  </si>
  <si>
    <t xml:space="preserve">Footing 45' 
65% vma </t>
  </si>
  <si>
    <t xml:space="preserve">Footing 40' 
</t>
  </si>
  <si>
    <t>VMA  Courte</t>
  </si>
  <si>
    <t>000:55:00</t>
  </si>
  <si>
    <t>Séance côtes</t>
  </si>
  <si>
    <t>Chgt d'allure</t>
  </si>
  <si>
    <r>
      <t xml:space="preserve">Ech 25' (footing+ppg+ld) +
</t>
    </r>
    <r>
      <rPr>
        <b/>
        <sz val="8"/>
        <color indexed="10"/>
        <rFont val="Arial Narrow"/>
        <family val="0"/>
      </rPr>
      <t>5x3</t>
    </r>
    <r>
      <rPr>
        <b/>
        <sz val="8"/>
        <color indexed="10"/>
        <rFont val="Arial Narrow"/>
        <family val="2"/>
      </rPr>
      <t xml:space="preserve">00m </t>
    </r>
    <r>
      <rPr>
        <b/>
        <sz val="8"/>
        <rFont val="Arial Narrow"/>
        <family val="0"/>
      </rPr>
      <t>100% vma</t>
    </r>
    <r>
      <rPr>
        <b/>
        <sz val="8"/>
        <color indexed="10"/>
        <rFont val="Arial Narrow"/>
        <family val="2"/>
      </rPr>
      <t xml:space="preserve"> </t>
    </r>
    <r>
      <rPr>
        <i/>
        <sz val="8"/>
        <rFont val="Arial Narrow"/>
        <family val="0"/>
      </rPr>
      <t>(r=1') +</t>
    </r>
    <r>
      <rPr>
        <b/>
        <sz val="8"/>
        <color indexed="10"/>
        <rFont val="Arial Narrow"/>
        <family val="2"/>
      </rPr>
      <t>5</t>
    </r>
    <r>
      <rPr>
        <b/>
        <sz val="8"/>
        <color indexed="10"/>
        <rFont val="Arial Narrow"/>
        <family val="0"/>
      </rPr>
      <t>x200m</t>
    </r>
    <r>
      <rPr>
        <b/>
        <sz val="8"/>
        <color indexed="10"/>
        <rFont val="Arial Narrow"/>
        <family val="2"/>
      </rPr>
      <t xml:space="preserve"> </t>
    </r>
    <r>
      <rPr>
        <i/>
        <sz val="8"/>
        <rFont val="Arial Narrow"/>
        <family val="0"/>
      </rPr>
      <t>(r= 45'')</t>
    </r>
    <r>
      <rPr>
        <b/>
        <sz val="8"/>
        <rFont val="Arial Narrow"/>
        <family val="0"/>
      </rPr>
      <t xml:space="preserve">100% vma </t>
    </r>
    <r>
      <rPr>
        <sz val="8"/>
        <rFont val="Arial Narrow"/>
        <family val="0"/>
      </rPr>
      <t>+</t>
    </r>
    <r>
      <rPr>
        <b/>
        <sz val="8"/>
        <color indexed="10"/>
        <rFont val="Arial Narrow"/>
        <family val="2"/>
      </rPr>
      <t xml:space="preserve"> 5x100m</t>
    </r>
    <r>
      <rPr>
        <b/>
        <sz val="8"/>
        <color indexed="10"/>
        <rFont val="Arial Narrow"/>
        <family val="0"/>
      </rPr>
      <t xml:space="preserve"> </t>
    </r>
    <r>
      <rPr>
        <sz val="8"/>
        <rFont val="Arial Narrow"/>
        <family val="0"/>
      </rPr>
      <t>(r=25")</t>
    </r>
    <r>
      <rPr>
        <b/>
        <sz val="8"/>
        <rFont val="Arial Narrow"/>
        <family val="0"/>
      </rPr>
      <t xml:space="preserve">105% vma </t>
    </r>
    <r>
      <rPr>
        <sz val="8"/>
        <rFont val="Arial Narrow"/>
        <family val="0"/>
      </rPr>
      <t>+ ra 10'</t>
    </r>
  </si>
  <si>
    <r>
      <t xml:space="preserve">Footing 35' +
Côtes: acc. </t>
    </r>
    <r>
      <rPr>
        <b/>
        <sz val="8"/>
        <color indexed="10"/>
        <rFont val="Arial Narrow"/>
        <family val="0"/>
      </rPr>
      <t xml:space="preserve">6x45" </t>
    </r>
    <r>
      <rPr>
        <sz val="8"/>
        <color indexed="8"/>
        <rFont val="Arial Narrow"/>
        <family val="2"/>
      </rPr>
      <t>r= descentes trot 
+ Plat acc.</t>
    </r>
    <r>
      <rPr>
        <b/>
        <sz val="8"/>
        <color indexed="10"/>
        <rFont val="Arial Narrow"/>
        <family val="0"/>
      </rPr>
      <t xml:space="preserve">4x30''/30'' </t>
    </r>
    <r>
      <rPr>
        <sz val="8"/>
        <color indexed="8"/>
        <rFont val="Arial Narrow"/>
        <family val="2"/>
      </rPr>
      <t xml:space="preserve">
 + Ra 12'</t>
    </r>
  </si>
  <si>
    <r>
      <t xml:space="preserve">Ech 25' (footing+ppg+ld)
</t>
    </r>
    <r>
      <rPr>
        <b/>
        <sz val="8"/>
        <color indexed="10"/>
        <rFont val="Arial Narrow"/>
        <family val="0"/>
      </rPr>
      <t xml:space="preserve">2x(5x400m) </t>
    </r>
    <r>
      <rPr>
        <sz val="8"/>
        <color indexed="8"/>
        <rFont val="Arial Narrow"/>
        <family val="2"/>
      </rPr>
      <t>95%vma r=100m (1') 
R=3' trot + Ra 8'</t>
    </r>
  </si>
  <si>
    <r>
      <t xml:space="preserve">Ech 25' (footing+ppg+ld) +
</t>
    </r>
    <r>
      <rPr>
        <b/>
        <sz val="8"/>
        <color indexed="10"/>
        <rFont val="Arial Narrow"/>
        <family val="0"/>
      </rPr>
      <t>6x 800m</t>
    </r>
    <r>
      <rPr>
        <sz val="8"/>
        <color indexed="8"/>
        <rFont val="Arial Narrow"/>
        <family val="2"/>
      </rPr>
      <t xml:space="preserve"> (al.10km) r=1'20"
+ Ra 7'</t>
    </r>
  </si>
  <si>
    <t>VMA  Moyenne</t>
  </si>
  <si>
    <t>Séance Côtes</t>
  </si>
  <si>
    <t>Al. 10km</t>
  </si>
  <si>
    <r>
      <t xml:space="preserve">Footing 35' + 
</t>
    </r>
    <r>
      <rPr>
        <b/>
        <sz val="8"/>
        <color indexed="10"/>
        <rFont val="Arial Narrow"/>
        <family val="0"/>
      </rPr>
      <t xml:space="preserve">11' </t>
    </r>
    <r>
      <rPr>
        <sz val="8"/>
        <color indexed="8"/>
        <rFont val="Arial Narrow"/>
        <family val="2"/>
      </rPr>
      <t>75% vma +</t>
    </r>
    <r>
      <rPr>
        <b/>
        <sz val="8"/>
        <color indexed="10"/>
        <rFont val="Arial Narrow"/>
        <family val="0"/>
      </rPr>
      <t xml:space="preserve">5' </t>
    </r>
    <r>
      <rPr>
        <sz val="8"/>
        <color indexed="8"/>
        <rFont val="Arial Narrow"/>
        <family val="2"/>
      </rPr>
      <t xml:space="preserve">85%vma + </t>
    </r>
    <r>
      <rPr>
        <b/>
        <sz val="8"/>
        <color indexed="10"/>
        <rFont val="Arial Narrow"/>
        <family val="0"/>
      </rPr>
      <t>3'</t>
    </r>
    <r>
      <rPr>
        <sz val="8"/>
        <color indexed="8"/>
        <rFont val="Arial Narrow"/>
        <family val="2"/>
      </rPr>
      <t xml:space="preserve"> 90%vma + </t>
    </r>
    <r>
      <rPr>
        <b/>
        <sz val="8"/>
        <color indexed="10"/>
        <rFont val="Arial Narrow"/>
        <family val="0"/>
      </rPr>
      <t>1'</t>
    </r>
    <r>
      <rPr>
        <sz val="8"/>
        <color indexed="8"/>
        <rFont val="Arial Narrow"/>
        <family val="2"/>
      </rPr>
      <t xml:space="preserve"> 100% vma (enchainé sans récup) + ra 10'</t>
    </r>
  </si>
  <si>
    <t xml:space="preserve">Footing 55' 
65%-70% vma </t>
  </si>
  <si>
    <t>Footing Long</t>
  </si>
  <si>
    <t>JOUR J</t>
  </si>
  <si>
    <t>Compét</t>
  </si>
  <si>
    <t>Rappel Vma courte</t>
  </si>
  <si>
    <r>
      <t xml:space="preserve">Ech 25' (footing+ppg+ld) 
+ </t>
    </r>
    <r>
      <rPr>
        <b/>
        <sz val="8"/>
        <color indexed="10"/>
        <rFont val="Arial Narrow"/>
        <family val="0"/>
      </rPr>
      <t xml:space="preserve">8x250m </t>
    </r>
    <r>
      <rPr>
        <sz val="8"/>
        <color indexed="8"/>
        <rFont val="Arial Narrow"/>
        <family val="2"/>
      </rPr>
      <t>95% vma r=100m 
+ footing 10’</t>
    </r>
  </si>
  <si>
    <t>Mise en jambes/veille de course</t>
  </si>
  <si>
    <t xml:space="preserve"> </t>
  </si>
  <si>
    <r>
      <t xml:space="preserve">Footing 30' 
+ </t>
    </r>
    <r>
      <rPr>
        <b/>
        <sz val="8"/>
        <color indexed="10"/>
        <rFont val="Arial Narrow"/>
        <family val="0"/>
      </rPr>
      <t>4</t>
    </r>
    <r>
      <rPr>
        <sz val="8"/>
        <color indexed="8"/>
        <rFont val="Arial Narrow"/>
        <family val="2"/>
      </rPr>
      <t>x(</t>
    </r>
    <r>
      <rPr>
        <b/>
        <sz val="8"/>
        <color indexed="10"/>
        <rFont val="Arial Narrow"/>
        <family val="0"/>
      </rPr>
      <t xml:space="preserve">3' </t>
    </r>
    <r>
      <rPr>
        <sz val="8"/>
        <color indexed="8"/>
        <rFont val="Arial Narrow"/>
        <family val="2"/>
      </rPr>
      <t xml:space="preserve">plat 10 km + acc. Côtes </t>
    </r>
    <r>
      <rPr>
        <b/>
        <sz val="8"/>
        <color indexed="10"/>
        <rFont val="Arial Narrow"/>
        <family val="0"/>
      </rPr>
      <t>1'15"</t>
    </r>
    <r>
      <rPr>
        <sz val="8"/>
        <color indexed="8"/>
        <rFont val="Arial Narrow"/>
        <family val="2"/>
      </rPr>
      <t xml:space="preserve"> + descente rapide </t>
    </r>
    <r>
      <rPr>
        <b/>
        <sz val="8"/>
        <color indexed="10"/>
        <rFont val="Arial Narrow"/>
        <family val="0"/>
      </rPr>
      <t>45''</t>
    </r>
    <r>
      <rPr>
        <sz val="8"/>
        <color indexed="8"/>
        <rFont val="Arial Narrow"/>
        <family val="2"/>
      </rPr>
      <t>) R=3' footing 
+ RA 6'</t>
    </r>
  </si>
  <si>
    <r>
      <t>Footing 25' 65% vma
+</t>
    </r>
    <r>
      <rPr>
        <sz val="8"/>
        <color indexed="10"/>
        <rFont val="Arial Narrow"/>
        <family val="0"/>
      </rPr>
      <t xml:space="preserve"> 2</t>
    </r>
    <r>
      <rPr>
        <b/>
        <sz val="8"/>
        <color indexed="10"/>
        <rFont val="Arial Narrow"/>
        <family val="0"/>
      </rPr>
      <t xml:space="preserve">000mx1000mx2000mx500m </t>
    </r>
    <r>
      <rPr>
        <b/>
        <sz val="8"/>
        <rFont val="Arial Narrow"/>
        <family val="0"/>
      </rPr>
      <t xml:space="preserve">al.10km </t>
    </r>
    <r>
      <rPr>
        <sz val="8"/>
        <rFont val="Arial Narrow"/>
        <family val="0"/>
      </rPr>
      <t xml:space="preserve">r=2'30/1'45''/2'30'' </t>
    </r>
    <r>
      <rPr>
        <b/>
        <sz val="8"/>
        <rFont val="Arial Narrow"/>
        <family val="0"/>
      </rPr>
      <t>trot</t>
    </r>
    <r>
      <rPr>
        <sz val="8"/>
        <color indexed="8"/>
        <rFont val="Arial Narrow"/>
        <family val="2"/>
      </rPr>
      <t xml:space="preserve">
+ footing 10'</t>
    </r>
  </si>
  <si>
    <t>VMA  Courte(post course Poissy)</t>
  </si>
  <si>
    <r>
      <t xml:space="preserve">Footing 25' 65% vma
+ </t>
    </r>
    <r>
      <rPr>
        <b/>
        <sz val="8"/>
        <color indexed="10"/>
        <rFont val="Arial Narrow"/>
        <family val="0"/>
      </rPr>
      <t>2000m/1200m/800m</t>
    </r>
    <r>
      <rPr>
        <sz val="8"/>
        <color indexed="8"/>
        <rFont val="Arial Narrow"/>
        <family val="2"/>
      </rPr>
      <t xml:space="preserve"> al.10km R=2'30''/1'45''
footing
 + Ra 10'</t>
    </r>
  </si>
  <si>
    <r>
      <t xml:space="preserve">Footing  souple 25' 
+ </t>
    </r>
    <r>
      <rPr>
        <i/>
        <sz val="8"/>
        <color indexed="8"/>
        <rFont val="Arial Narrow"/>
        <family val="0"/>
      </rPr>
      <t xml:space="preserve">4x80m/80m </t>
    </r>
    <r>
      <rPr>
        <sz val="8"/>
        <color indexed="8"/>
        <rFont val="Arial Narrow"/>
        <family val="2"/>
      </rPr>
      <t>acc. progressives</t>
    </r>
  </si>
  <si>
    <r>
      <t xml:space="preserve">Ech 25' (footing+ppg+ld) 
+ </t>
    </r>
    <r>
      <rPr>
        <b/>
        <sz val="8"/>
        <color indexed="10"/>
        <rFont val="Arial Narrow"/>
        <family val="0"/>
      </rPr>
      <t>acc.2x(10x20"/20")</t>
    </r>
    <r>
      <rPr>
        <sz val="8"/>
        <color indexed="8"/>
        <rFont val="Arial Narrow"/>
        <family val="2"/>
      </rPr>
      <t xml:space="preserve"> 100m% Vma r=2'
+ Ra 10'</t>
    </r>
  </si>
  <si>
    <r>
      <t xml:space="preserve">Footing 1h15 
</t>
    </r>
    <r>
      <rPr>
        <b/>
        <i/>
        <sz val="8"/>
        <color indexed="8"/>
        <rFont val="Arial Narrow"/>
        <family val="0"/>
      </rPr>
      <t>en nature sur terrain vallonné (l'hautil)</t>
    </r>
    <r>
      <rPr>
        <sz val="8"/>
        <color indexed="8"/>
        <rFont val="Arial Narrow"/>
        <family val="2"/>
      </rPr>
      <t xml:space="preserve">
65%-70%  vma </t>
    </r>
  </si>
  <si>
    <r>
      <t xml:space="preserve">Footing 30' +
Côtes: </t>
    </r>
    <r>
      <rPr>
        <b/>
        <sz val="8"/>
        <color indexed="10"/>
        <rFont val="Arial Narrow"/>
        <family val="0"/>
      </rPr>
      <t xml:space="preserve">acc. 8x1' </t>
    </r>
    <r>
      <rPr>
        <sz val="8"/>
        <color indexed="8"/>
        <rFont val="Arial Narrow"/>
        <family val="2"/>
      </rPr>
      <t xml:space="preserve">r= descentes trot 
+ Plat </t>
    </r>
    <r>
      <rPr>
        <b/>
        <sz val="8"/>
        <color indexed="10"/>
        <rFont val="Arial Narrow"/>
        <family val="0"/>
      </rPr>
      <t xml:space="preserve">acc.6x30''/30'' </t>
    </r>
    <r>
      <rPr>
        <sz val="8"/>
        <color indexed="8"/>
        <rFont val="Arial Narrow"/>
        <family val="2"/>
      </rPr>
      <t xml:space="preserve">
 + Ra 8'</t>
    </r>
  </si>
  <si>
    <t xml:space="preserve"> S1 du 8 avril au 14 avril </t>
  </si>
  <si>
    <t xml:space="preserve"> S2 du 15 avril au 21 avril </t>
  </si>
  <si>
    <t xml:space="preserve"> S3 du 22 avril au 28 avril </t>
  </si>
  <si>
    <t xml:space="preserve"> S4 du 29 avril au 5 mai REGENERATION</t>
  </si>
  <si>
    <t xml:space="preserve"> S5 du 6 mai  au 12 mai</t>
  </si>
  <si>
    <t xml:space="preserve"> S6 du 13 mai  au 19 mai</t>
  </si>
  <si>
    <t xml:space="preserve"> S7 du 20 mai  au 26 mai</t>
  </si>
  <si>
    <r>
      <t xml:space="preserve">Ech 20' (footing+ppg+ld) +
</t>
    </r>
    <r>
      <rPr>
        <b/>
        <i/>
        <sz val="8"/>
        <color indexed="10"/>
        <rFont val="Arial Narrow"/>
        <family val="0"/>
      </rPr>
      <t>3</t>
    </r>
    <r>
      <rPr>
        <sz val="8"/>
        <color indexed="8"/>
        <rFont val="Arial Narrow"/>
        <family val="2"/>
      </rPr>
      <t>x(</t>
    </r>
    <r>
      <rPr>
        <b/>
        <sz val="8"/>
        <color indexed="10"/>
        <rFont val="Arial Narrow"/>
        <family val="0"/>
      </rPr>
      <t>1000m</t>
    </r>
    <r>
      <rPr>
        <sz val="8"/>
        <color indexed="8"/>
        <rFont val="Arial Narrow"/>
        <family val="2"/>
      </rPr>
      <t xml:space="preserve"> (al.10km) </t>
    </r>
    <r>
      <rPr>
        <i/>
        <sz val="8"/>
        <color indexed="8"/>
        <rFont val="Arial Narrow"/>
        <family val="0"/>
      </rPr>
      <t>r=1'30''</t>
    </r>
    <r>
      <rPr>
        <sz val="8"/>
        <color indexed="8"/>
        <rFont val="Arial Narrow"/>
        <family val="2"/>
      </rPr>
      <t>+</t>
    </r>
    <r>
      <rPr>
        <b/>
        <sz val="8"/>
        <color indexed="10"/>
        <rFont val="Arial Narrow"/>
        <family val="0"/>
      </rPr>
      <t>500m</t>
    </r>
    <r>
      <rPr>
        <sz val="8"/>
        <color indexed="8"/>
        <rFont val="Arial Narrow"/>
        <family val="2"/>
      </rPr>
      <t xml:space="preserve"> (al.10km-20'') </t>
    </r>
    <r>
      <rPr>
        <i/>
        <sz val="8"/>
        <color indexed="8"/>
        <rFont val="Arial Narrow"/>
        <family val="0"/>
      </rPr>
      <t>R=3'</t>
    </r>
    <r>
      <rPr>
        <sz val="8"/>
        <color indexed="8"/>
        <rFont val="Arial Narrow"/>
        <family val="2"/>
      </rPr>
      <t xml:space="preserve">
+ Ra 5'</t>
    </r>
  </si>
  <si>
    <t>Ce plan est destiné aux atlhlètes qui préparent des 10km route comme celui de Chanteloup ou du Mt St Michel prévus le 26 mai prochain (calendrier club). Il est établi sur une durée de 7 semaines, la préparation fondamentale étant déjà bien avancèe depuis début mars. Les allures sont prévues pour une VMA de 16 km/h mais adaptable en changeant la vitesse sur le tableau excel. Pour les allures spécifiques, on se basera sur l'allure objectif du 10 km même si un pourcentage vma prédictionnel est disponible pour ceux qui n'ont pas d'objectif réel en tête. Le positionnement des séances est basé sur les entraînements club mais adaptable si vous ne venez pas sur les créneaux AA. Bon Training.Gilles.  Pour toutes questions gilcle@cegetel.net</t>
  </si>
  <si>
    <r>
      <t xml:space="preserve">* </t>
    </r>
    <r>
      <rPr>
        <u val="single"/>
        <sz val="8"/>
        <color indexed="8"/>
        <rFont val="Arial Narrow"/>
        <family val="2"/>
      </rPr>
      <t>Puissance aérobie</t>
    </r>
    <r>
      <rPr>
        <sz val="8"/>
        <color indexed="8"/>
        <rFont val="Arial Narrow"/>
        <family val="2"/>
      </rPr>
      <t xml:space="preserve"> : 
- Développement/entretien Vma
* </t>
    </r>
    <r>
      <rPr>
        <u val="single"/>
        <sz val="8"/>
        <color indexed="8"/>
        <rFont val="Arial Narrow"/>
        <family val="2"/>
      </rPr>
      <t>Capacité aérobie</t>
    </r>
    <r>
      <rPr>
        <sz val="8"/>
        <color indexed="8"/>
        <rFont val="Arial Narrow"/>
        <family val="2"/>
      </rPr>
      <t xml:space="preserve"> : 
- Allure spécifique 10 km
- Footing  
- Renforcement : côtes</t>
    </r>
  </si>
  <si>
    <t>8 avril au 14 avril</t>
  </si>
  <si>
    <t>15 avril au 21 avril</t>
  </si>
  <si>
    <t>22 avril au 28 avril</t>
  </si>
  <si>
    <t>29 avril au 5 mai</t>
  </si>
  <si>
    <t>6 mai  au 12 mai</t>
  </si>
  <si>
    <t>13 mai  au 19 mai</t>
  </si>
  <si>
    <t>20 mai au 26 mai</t>
  </si>
  <si>
    <t>PREVISION  10 km - PLAN POUR ATHLETE HABITUE A COURIR 3 à 4 FOIS PAR SEMAINE - Objectif 10 km de Chanteloup ou du Mont St Michel 26/05/2019</t>
  </si>
  <si>
    <t>Al.10km/côtes</t>
  </si>
  <si>
    <t>Al. 10 km</t>
  </si>
  <si>
    <t>Vma Moyenne</t>
  </si>
  <si>
    <t>Rappel al. 10km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</si>
</sst>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ss.00"/>
    <numFmt numFmtId="165" formatCode="h:mm:ss;@"/>
    <numFmt numFmtId="166" formatCode="0.0%"/>
  </numFmts>
  <fonts count="50">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sz val="18"/>
      <color indexed="54"/>
      <name val="Calibri Light"/>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8"/>
      <name val="Arial"/>
      <family val="2"/>
    </font>
    <font>
      <sz val="8"/>
      <color indexed="18"/>
      <name val="Arial"/>
      <family val="2"/>
    </font>
    <font>
      <sz val="8"/>
      <color indexed="8"/>
      <name val="Arial Narrow"/>
      <family val="2"/>
    </font>
    <font>
      <u val="single"/>
      <sz val="8"/>
      <color indexed="8"/>
      <name val="Arial Narrow"/>
      <family val="2"/>
    </font>
    <font>
      <b/>
      <sz val="10"/>
      <name val="Arial"/>
      <family val="2"/>
    </font>
    <font>
      <i/>
      <sz val="8"/>
      <color indexed="8"/>
      <name val="Times New Roman"/>
      <family val="1"/>
    </font>
    <font>
      <sz val="12"/>
      <color indexed="8"/>
      <name val="Times New Roman"/>
      <family val="1"/>
    </font>
    <font>
      <b/>
      <sz val="8"/>
      <name val="Arial"/>
      <family val="2"/>
    </font>
    <font>
      <sz val="8"/>
      <name val="Arial"/>
      <family val="2"/>
    </font>
    <font>
      <sz val="11"/>
      <color indexed="20"/>
      <name val="Times New Roman"/>
      <family val="1"/>
    </font>
    <font>
      <b/>
      <sz val="8"/>
      <color indexed="10"/>
      <name val="Arial Narrow"/>
      <family val="2"/>
    </font>
    <font>
      <b/>
      <sz val="8"/>
      <color indexed="18"/>
      <name val="Arial Narrow"/>
      <family val="2"/>
    </font>
    <font>
      <sz val="10"/>
      <color indexed="10"/>
      <name val="Arial"/>
      <family val="2"/>
    </font>
    <font>
      <b/>
      <i/>
      <sz val="10"/>
      <color indexed="9"/>
      <name val="Calibri"/>
      <family val="2"/>
    </font>
    <font>
      <b/>
      <sz val="9"/>
      <color indexed="9"/>
      <name val="Times New Roman"/>
      <family val="1"/>
    </font>
    <font>
      <b/>
      <sz val="10"/>
      <color indexed="9"/>
      <name val="Times New Roman"/>
      <family val="1"/>
    </font>
    <font>
      <b/>
      <sz val="12"/>
      <color indexed="9"/>
      <name val="Times New Roman"/>
      <family val="1"/>
    </font>
    <font>
      <sz val="12"/>
      <color indexed="9"/>
      <name val="Times New Roman"/>
      <family val="1"/>
    </font>
    <font>
      <b/>
      <sz val="12"/>
      <color indexed="13"/>
      <name val="Times New Roman"/>
      <family val="1"/>
    </font>
    <font>
      <i/>
      <sz val="10"/>
      <color indexed="13"/>
      <name val="Times New Roman"/>
      <family val="1"/>
    </font>
    <font>
      <b/>
      <sz val="10"/>
      <color indexed="13"/>
      <name val="Times New Roman"/>
      <family val="1"/>
    </font>
    <font>
      <b/>
      <sz val="12"/>
      <color indexed="13"/>
      <name val="Arial"/>
      <family val="2"/>
    </font>
    <font>
      <b/>
      <sz val="10"/>
      <color indexed="13"/>
      <name val="Arial"/>
      <family val="2"/>
    </font>
    <font>
      <b/>
      <sz val="10"/>
      <color indexed="9"/>
      <name val="Arial"/>
      <family val="2"/>
    </font>
    <font>
      <b/>
      <sz val="9"/>
      <color indexed="9"/>
      <name val="Arial"/>
      <family val="2"/>
    </font>
    <font>
      <b/>
      <sz val="8"/>
      <name val="Arial Narrow"/>
      <family val="0"/>
    </font>
    <font>
      <sz val="8"/>
      <name val="Arial Narrow"/>
      <family val="0"/>
    </font>
    <font>
      <i/>
      <sz val="8"/>
      <name val="Arial Narrow"/>
      <family val="0"/>
    </font>
    <font>
      <i/>
      <sz val="8"/>
      <color indexed="8"/>
      <name val="Arial Narrow"/>
      <family val="0"/>
    </font>
    <font>
      <b/>
      <i/>
      <sz val="8"/>
      <color indexed="10"/>
      <name val="Arial Narrow"/>
      <family val="0"/>
    </font>
    <font>
      <sz val="8"/>
      <color indexed="10"/>
      <name val="Arial Narrow"/>
      <family val="0"/>
    </font>
    <font>
      <b/>
      <i/>
      <sz val="8"/>
      <color indexed="8"/>
      <name val="Arial Narrow"/>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62"/>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62"/>
        <bgColor indexed="64"/>
      </patternFill>
    </fill>
    <fill>
      <patternFill patternType="solid">
        <fgColor indexed="62"/>
        <bgColor indexed="64"/>
      </patternFill>
    </fill>
  </fills>
  <borders count="5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style="thin"/>
      <bottom style="thin"/>
    </border>
    <border>
      <left style="medium">
        <color indexed="8"/>
      </left>
      <right>
        <color indexed="63"/>
      </right>
      <top style="medium">
        <color indexed="8"/>
      </top>
      <bottom style="medium">
        <color indexed="8"/>
      </bottom>
    </border>
    <border>
      <left style="thin"/>
      <right style="thin"/>
      <top style="thin"/>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1" borderId="0" applyNumberFormat="0" applyBorder="0" applyAlignment="0" applyProtection="0"/>
    <xf numFmtId="0" fontId="0" fillId="22"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21">
    <xf numFmtId="0" fontId="0" fillId="0" borderId="0" xfId="0" applyAlignment="1">
      <alignment/>
    </xf>
    <xf numFmtId="0" fontId="19" fillId="20" borderId="10" xfId="0" applyFont="1" applyFill="1" applyBorder="1" applyAlignment="1" applyProtection="1">
      <alignment horizontal="center" vertical="center" wrapText="1"/>
      <protection/>
    </xf>
    <xf numFmtId="0" fontId="19" fillId="20" borderId="11" xfId="0" applyFont="1" applyFill="1" applyBorder="1" applyAlignment="1" applyProtection="1">
      <alignment horizontal="center" vertical="center" wrapText="1"/>
      <protection/>
    </xf>
    <xf numFmtId="0" fontId="20" fillId="20" borderId="12" xfId="0" applyFont="1" applyFill="1" applyBorder="1" applyAlignment="1">
      <alignment horizontal="center" vertical="center" wrapText="1"/>
    </xf>
    <xf numFmtId="21" fontId="20" fillId="0" borderId="12"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21" fontId="20" fillId="0" borderId="0" xfId="0" applyNumberFormat="1" applyFont="1" applyFill="1" applyBorder="1" applyAlignment="1">
      <alignment horizontal="center" vertical="center" wrapText="1"/>
    </xf>
    <xf numFmtId="21" fontId="20" fillId="0" borderId="13"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3" fillId="0" borderId="0" xfId="0" applyFont="1" applyBorder="1" applyAlignment="1">
      <alignment horizontal="right"/>
    </xf>
    <xf numFmtId="0" fontId="24" fillId="0" borderId="0" xfId="0" applyFont="1" applyAlignment="1">
      <alignment/>
    </xf>
    <xf numFmtId="0" fontId="0" fillId="0" borderId="0" xfId="0" applyBorder="1" applyAlignment="1">
      <alignment/>
    </xf>
    <xf numFmtId="0" fontId="25" fillId="20" borderId="11" xfId="0" applyFont="1" applyFill="1" applyBorder="1" applyAlignment="1">
      <alignment horizontal="center"/>
    </xf>
    <xf numFmtId="0" fontId="25" fillId="20" borderId="14" xfId="0" applyFont="1" applyFill="1" applyBorder="1" applyAlignment="1">
      <alignment horizontal="center"/>
    </xf>
    <xf numFmtId="164" fontId="25" fillId="20" borderId="15" xfId="0" applyNumberFormat="1" applyFont="1" applyFill="1" applyBorder="1" applyAlignment="1">
      <alignment horizontal="center"/>
    </xf>
    <xf numFmtId="0" fontId="25" fillId="20" borderId="0" xfId="0" applyFont="1" applyFill="1" applyBorder="1" applyAlignment="1">
      <alignment horizontal="center"/>
    </xf>
    <xf numFmtId="0" fontId="25" fillId="20" borderId="10" xfId="0" applyFont="1" applyFill="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164" fontId="27" fillId="0" borderId="15" xfId="0" applyNumberFormat="1" applyFont="1" applyBorder="1" applyAlignment="1" applyProtection="1">
      <alignment horizontal="center"/>
      <protection hidden="1"/>
    </xf>
    <xf numFmtId="164" fontId="27" fillId="0" borderId="12" xfId="0" applyNumberFormat="1" applyFont="1" applyBorder="1" applyAlignment="1" applyProtection="1">
      <alignment horizontal="center"/>
      <protection hidden="1"/>
    </xf>
    <xf numFmtId="164" fontId="0" fillId="0" borderId="0" xfId="0" applyNumberFormat="1" applyAlignment="1">
      <alignment/>
    </xf>
    <xf numFmtId="164" fontId="27" fillId="0" borderId="0" xfId="0" applyNumberFormat="1" applyFont="1" applyBorder="1" applyAlignment="1" applyProtection="1">
      <alignment horizontal="center"/>
      <protection hidden="1"/>
    </xf>
    <xf numFmtId="164" fontId="27" fillId="0" borderId="0" xfId="0" applyNumberFormat="1" applyFont="1" applyFill="1" applyBorder="1" applyAlignment="1" applyProtection="1">
      <alignment horizontal="center"/>
      <protection hidden="1"/>
    </xf>
    <xf numFmtId="0" fontId="22" fillId="0" borderId="17" xfId="0" applyFont="1" applyBorder="1" applyAlignment="1">
      <alignment horizontal="center"/>
    </xf>
    <xf numFmtId="1" fontId="0" fillId="0" borderId="16" xfId="0" applyNumberFormat="1" applyBorder="1" applyAlignment="1">
      <alignment horizontal="center"/>
    </xf>
    <xf numFmtId="1" fontId="0" fillId="0" borderId="12" xfId="0" applyNumberFormat="1" applyBorder="1" applyAlignment="1">
      <alignment horizontal="center"/>
    </xf>
    <xf numFmtId="0" fontId="22" fillId="0" borderId="18" xfId="0" applyFon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0" fontId="26" fillId="24" borderId="15" xfId="0" applyFont="1" applyFill="1" applyBorder="1" applyAlignment="1" applyProtection="1">
      <alignment horizontal="center" vertical="center" wrapText="1"/>
      <protection/>
    </xf>
    <xf numFmtId="0" fontId="20" fillId="20" borderId="15" xfId="0" applyFont="1" applyFill="1" applyBorder="1" applyAlignment="1">
      <alignment horizontal="center" vertical="center" wrapText="1"/>
    </xf>
    <xf numFmtId="0" fontId="20" fillId="20" borderId="21" xfId="0" applyFont="1" applyFill="1" applyBorder="1" applyAlignment="1">
      <alignment horizontal="center" vertical="center" wrapText="1"/>
    </xf>
    <xf numFmtId="21" fontId="20" fillId="0" borderId="0" xfId="0" applyNumberFormat="1" applyFont="1" applyFill="1" applyBorder="1" applyAlignment="1">
      <alignment horizontal="left" vertical="center" wrapText="1"/>
    </xf>
    <xf numFmtId="0" fontId="0" fillId="0" borderId="0" xfId="0" applyFont="1" applyBorder="1" applyAlignment="1">
      <alignment horizontal="center" wrapText="1"/>
    </xf>
    <xf numFmtId="0" fontId="20" fillId="20" borderId="22" xfId="0" applyFont="1" applyFill="1" applyBorder="1" applyAlignment="1">
      <alignment horizontal="center" vertical="center" wrapText="1"/>
    </xf>
    <xf numFmtId="0" fontId="0" fillId="0" borderId="23" xfId="0" applyBorder="1" applyAlignment="1">
      <alignment horizontal="center"/>
    </xf>
    <xf numFmtId="0" fontId="22" fillId="0" borderId="0" xfId="0" applyFont="1" applyAlignment="1">
      <alignment/>
    </xf>
    <xf numFmtId="0" fontId="30" fillId="0" borderId="0" xfId="0" applyFont="1" applyAlignment="1">
      <alignment/>
    </xf>
    <xf numFmtId="0" fontId="40" fillId="25" borderId="24"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26" borderId="25" xfId="0" applyFill="1" applyBorder="1" applyAlignment="1">
      <alignment horizontal="center"/>
    </xf>
    <xf numFmtId="0" fontId="22" fillId="20" borderId="10" xfId="0" applyFont="1" applyFill="1" applyBorder="1" applyAlignment="1">
      <alignment horizontal="center"/>
    </xf>
    <xf numFmtId="0" fontId="22" fillId="0" borderId="15" xfId="0" applyFont="1" applyFill="1" applyBorder="1" applyAlignment="1">
      <alignment horizontal="center"/>
    </xf>
    <xf numFmtId="0" fontId="22" fillId="0" borderId="23" xfId="0" applyFont="1" applyFill="1" applyBorder="1" applyAlignment="1">
      <alignment horizontal="center" vertical="center"/>
    </xf>
    <xf numFmtId="0" fontId="32" fillId="25" borderId="26" xfId="0" applyFont="1" applyFill="1" applyBorder="1" applyAlignment="1">
      <alignment horizontal="center"/>
    </xf>
    <xf numFmtId="0" fontId="32" fillId="25" borderId="27" xfId="0" applyFont="1" applyFill="1" applyBorder="1" applyAlignment="1">
      <alignment horizontal="center"/>
    </xf>
    <xf numFmtId="0" fontId="33" fillId="25" borderId="12" xfId="0" applyFont="1" applyFill="1" applyBorder="1" applyAlignment="1">
      <alignment horizontal="center"/>
    </xf>
    <xf numFmtId="0" fontId="34" fillId="25" borderId="28" xfId="0" applyFont="1" applyFill="1" applyBorder="1" applyAlignment="1" applyProtection="1">
      <alignment horizontal="center"/>
      <protection locked="0"/>
    </xf>
    <xf numFmtId="0" fontId="35" fillId="25" borderId="29" xfId="0" applyFont="1" applyFill="1" applyBorder="1" applyAlignment="1">
      <alignment horizontal="center"/>
    </xf>
    <xf numFmtId="0" fontId="34" fillId="25" borderId="30" xfId="0" applyFont="1" applyFill="1" applyBorder="1" applyAlignment="1" applyProtection="1">
      <alignment horizontal="center"/>
      <protection locked="0"/>
    </xf>
    <xf numFmtId="0" fontId="34" fillId="25" borderId="31" xfId="0" applyFont="1" applyFill="1" applyBorder="1" applyAlignment="1" applyProtection="1">
      <alignment horizontal="center"/>
      <protection locked="0"/>
    </xf>
    <xf numFmtId="0" fontId="36" fillId="25" borderId="32" xfId="0" applyFont="1" applyFill="1" applyBorder="1" applyAlignment="1">
      <alignment horizontal="center"/>
    </xf>
    <xf numFmtId="0" fontId="36" fillId="25" borderId="28" xfId="0" applyFont="1" applyFill="1" applyBorder="1" applyAlignment="1">
      <alignment horizontal="center"/>
    </xf>
    <xf numFmtId="0" fontId="36" fillId="25" borderId="30" xfId="0" applyFont="1" applyFill="1" applyBorder="1" applyAlignment="1">
      <alignment horizontal="center"/>
    </xf>
    <xf numFmtId="0" fontId="37" fillId="25" borderId="30" xfId="0" applyFont="1" applyFill="1" applyBorder="1" applyAlignment="1">
      <alignment horizontal="right"/>
    </xf>
    <xf numFmtId="0" fontId="41" fillId="25" borderId="24" xfId="0" applyFont="1" applyFill="1" applyBorder="1" applyAlignment="1">
      <alignment horizontal="center"/>
    </xf>
    <xf numFmtId="0" fontId="42" fillId="25" borderId="33" xfId="0" applyFont="1" applyFill="1" applyBorder="1" applyAlignment="1">
      <alignment horizontal="center"/>
    </xf>
    <xf numFmtId="0" fontId="42" fillId="25" borderId="34" xfId="0" applyFont="1" applyFill="1" applyBorder="1" applyAlignment="1">
      <alignment horizontal="center"/>
    </xf>
    <xf numFmtId="0" fontId="41" fillId="25" borderId="32" xfId="0" applyFont="1" applyFill="1" applyBorder="1" applyAlignment="1">
      <alignment horizontal="center"/>
    </xf>
    <xf numFmtId="0" fontId="41" fillId="25" borderId="28" xfId="0" applyFont="1" applyFill="1" applyBorder="1" applyAlignment="1">
      <alignment horizontal="center"/>
    </xf>
    <xf numFmtId="0" fontId="41" fillId="25" borderId="35" xfId="0" applyFont="1" applyFill="1" applyBorder="1" applyAlignment="1">
      <alignment horizontal="center"/>
    </xf>
    <xf numFmtId="0" fontId="41" fillId="25" borderId="31" xfId="0" applyFont="1" applyFill="1" applyBorder="1" applyAlignment="1">
      <alignment horizontal="center"/>
    </xf>
    <xf numFmtId="0" fontId="40" fillId="25" borderId="12" xfId="0" applyFont="1" applyFill="1" applyBorder="1" applyAlignment="1">
      <alignment horizontal="center"/>
    </xf>
    <xf numFmtId="21" fontId="20" fillId="0" borderId="23" xfId="0" applyNumberFormat="1" applyFont="1" applyFill="1" applyBorder="1" applyAlignment="1">
      <alignment horizontal="center" vertical="center" wrapText="1"/>
    </xf>
    <xf numFmtId="21" fontId="29" fillId="27" borderId="36"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37" xfId="0" applyFont="1" applyFill="1" applyBorder="1" applyAlignment="1">
      <alignment horizontal="center" vertical="center"/>
    </xf>
    <xf numFmtId="0" fontId="0" fillId="0" borderId="23" xfId="0" applyBorder="1" applyAlignment="1">
      <alignment horizontal="center"/>
    </xf>
    <xf numFmtId="0" fontId="38" fillId="25" borderId="13" xfId="0" applyFont="1" applyFill="1" applyBorder="1" applyAlignment="1">
      <alignment horizontal="center"/>
    </xf>
    <xf numFmtId="0" fontId="38" fillId="25" borderId="38" xfId="0" applyFont="1" applyFill="1" applyBorder="1" applyAlignment="1">
      <alignment horizontal="center"/>
    </xf>
    <xf numFmtId="0" fontId="38" fillId="25" borderId="16" xfId="0" applyFont="1" applyFill="1" applyBorder="1" applyAlignment="1">
      <alignment horizontal="center"/>
    </xf>
    <xf numFmtId="0" fontId="40" fillId="25" borderId="24" xfId="0" applyFont="1" applyFill="1" applyBorder="1" applyAlignment="1">
      <alignment horizontal="center"/>
    </xf>
    <xf numFmtId="0" fontId="40" fillId="25" borderId="35" xfId="0" applyFont="1" applyFill="1" applyBorder="1" applyAlignment="1">
      <alignment horizontal="center"/>
    </xf>
    <xf numFmtId="0" fontId="40" fillId="25" borderId="39" xfId="0" applyFont="1" applyFill="1" applyBorder="1" applyAlignment="1">
      <alignment horizontal="center"/>
    </xf>
    <xf numFmtId="0" fontId="0" fillId="0" borderId="0" xfId="0" applyFont="1" applyFill="1" applyBorder="1" applyAlignment="1">
      <alignment horizontal="center"/>
    </xf>
    <xf numFmtId="0" fontId="18" fillId="28" borderId="40" xfId="0" applyFont="1" applyFill="1" applyBorder="1" applyAlignment="1" applyProtection="1">
      <alignment horizontal="center" vertical="center" wrapText="1"/>
      <protection/>
    </xf>
    <xf numFmtId="0" fontId="18" fillId="28" borderId="41" xfId="0" applyFont="1" applyFill="1" applyBorder="1" applyAlignment="1" applyProtection="1">
      <alignment horizontal="center" vertical="center" wrapText="1"/>
      <protection/>
    </xf>
    <xf numFmtId="0" fontId="18" fillId="28" borderId="42" xfId="0" applyFont="1" applyFill="1" applyBorder="1" applyAlignment="1" applyProtection="1">
      <alignment horizontal="center" vertical="center" wrapText="1"/>
      <protection/>
    </xf>
    <xf numFmtId="0" fontId="18" fillId="28" borderId="43" xfId="0" applyFont="1" applyFill="1" applyBorder="1" applyAlignment="1" applyProtection="1">
      <alignment horizontal="center" vertical="center" wrapText="1"/>
      <protection/>
    </xf>
    <xf numFmtId="0" fontId="18" fillId="28" borderId="44" xfId="0" applyFont="1" applyFill="1" applyBorder="1" applyAlignment="1" applyProtection="1">
      <alignment horizontal="center" vertical="center" wrapText="1"/>
      <protection/>
    </xf>
    <xf numFmtId="0" fontId="19" fillId="20" borderId="11" xfId="0" applyFont="1" applyFill="1" applyBorder="1" applyAlignment="1" applyProtection="1">
      <alignment horizontal="center" vertical="center" wrapText="1"/>
      <protection/>
    </xf>
    <xf numFmtId="21" fontId="29" fillId="27" borderId="45" xfId="0" applyNumberFormat="1" applyFont="1" applyFill="1" applyBorder="1" applyAlignment="1">
      <alignment horizontal="center" vertical="center" wrapText="1"/>
    </xf>
    <xf numFmtId="21" fontId="29" fillId="27" borderId="46" xfId="0" applyNumberFormat="1" applyFont="1" applyFill="1" applyBorder="1" applyAlignment="1">
      <alignment horizontal="center" vertical="center" wrapText="1"/>
    </xf>
    <xf numFmtId="0" fontId="20" fillId="0" borderId="47"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20" fillId="0" borderId="52"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6" fillId="0" borderId="0" xfId="0" applyFont="1" applyBorder="1" applyAlignment="1">
      <alignment horizontal="center" textRotation="255" wrapText="1"/>
    </xf>
    <xf numFmtId="0" fontId="26" fillId="0" borderId="11" xfId="0" applyFont="1" applyBorder="1" applyAlignment="1">
      <alignment horizontal="center" textRotation="255" wrapText="1"/>
    </xf>
    <xf numFmtId="0" fontId="22" fillId="0" borderId="25" xfId="0" applyFont="1" applyFill="1" applyBorder="1" applyAlignment="1">
      <alignment horizontal="center" vertical="center"/>
    </xf>
    <xf numFmtId="0" fontId="22" fillId="0" borderId="55" xfId="0" applyFont="1" applyFill="1" applyBorder="1" applyAlignment="1">
      <alignment horizontal="center" vertical="center"/>
    </xf>
    <xf numFmtId="0" fontId="31" fillId="29" borderId="56" xfId="0" applyFont="1" applyFill="1" applyBorder="1" applyAlignment="1">
      <alignment horizontal="center"/>
    </xf>
    <xf numFmtId="21" fontId="20" fillId="0" borderId="47" xfId="0" applyNumberFormat="1" applyFont="1" applyFill="1" applyBorder="1" applyAlignment="1">
      <alignment horizontal="center" vertical="center" wrapText="1"/>
    </xf>
    <xf numFmtId="21" fontId="20" fillId="0" borderId="49" xfId="0" applyNumberFormat="1" applyFont="1" applyFill="1" applyBorder="1" applyAlignment="1">
      <alignment horizontal="center" vertical="center" wrapText="1"/>
    </xf>
    <xf numFmtId="21" fontId="20" fillId="0" borderId="50" xfId="0" applyNumberFormat="1" applyFont="1" applyFill="1" applyBorder="1" applyAlignment="1">
      <alignment horizontal="center" vertical="center" wrapText="1"/>
    </xf>
    <xf numFmtId="21" fontId="20" fillId="0" borderId="51" xfId="0" applyNumberFormat="1" applyFont="1" applyFill="1" applyBorder="1" applyAlignment="1">
      <alignment horizontal="center" vertical="center" wrapText="1"/>
    </xf>
    <xf numFmtId="21" fontId="20" fillId="0" borderId="52" xfId="0" applyNumberFormat="1" applyFont="1" applyFill="1" applyBorder="1" applyAlignment="1">
      <alignment horizontal="center" vertical="center" wrapText="1"/>
    </xf>
    <xf numFmtId="21" fontId="20" fillId="0" borderId="54" xfId="0" applyNumberFormat="1" applyFont="1" applyFill="1" applyBorder="1" applyAlignment="1">
      <alignment horizontal="center" vertical="center" wrapText="1"/>
    </xf>
    <xf numFmtId="0" fontId="0" fillId="26" borderId="57" xfId="0" applyFill="1" applyBorder="1" applyAlignment="1">
      <alignment horizontal="center"/>
    </xf>
    <xf numFmtId="0" fontId="0" fillId="26" borderId="58" xfId="0" applyFill="1" applyBorder="1" applyAlignment="1">
      <alignment horizont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21" fontId="20" fillId="0" borderId="12" xfId="0" applyNumberFormat="1" applyFont="1" applyFill="1" applyBorder="1" applyAlignment="1">
      <alignment horizontal="center" vertical="center" wrapText="1"/>
    </xf>
    <xf numFmtId="0" fontId="20" fillId="20" borderId="12" xfId="0" applyFont="1" applyFill="1" applyBorder="1" applyAlignment="1">
      <alignment horizontal="center" vertical="center" wrapText="1"/>
    </xf>
    <xf numFmtId="0" fontId="39" fillId="30" borderId="12" xfId="0" applyFont="1" applyFill="1" applyBorder="1" applyAlignment="1">
      <alignment horizontal="center" vertical="center"/>
    </xf>
    <xf numFmtId="0" fontId="18" fillId="24" borderId="12" xfId="0" applyFont="1" applyFill="1" applyBorder="1" applyAlignment="1" applyProtection="1">
      <alignment horizontal="center" vertical="center" wrapText="1"/>
      <protection/>
    </xf>
    <xf numFmtId="0" fontId="39" fillId="30" borderId="37" xfId="0" applyFont="1" applyFill="1" applyBorder="1" applyAlignment="1">
      <alignment horizontal="center" vertical="center"/>
    </xf>
    <xf numFmtId="0" fontId="18" fillId="24" borderId="13" xfId="0" applyFont="1" applyFill="1" applyBorder="1" applyAlignment="1" applyProtection="1">
      <alignment horizontal="center" vertical="center" wrapText="1"/>
      <protection/>
    </xf>
    <xf numFmtId="0" fontId="18" fillId="24" borderId="23"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21" fontId="20" fillId="0" borderId="0"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1" xfId="49"/>
    <cellStyle name="Percent" xfId="50"/>
    <cellStyle name="Satisfaisant" xfId="51"/>
    <cellStyle name="Sortie" xfId="52"/>
    <cellStyle name="Texte explicatif" xfId="53"/>
    <cellStyle name="Titre 1" xfId="54"/>
    <cellStyle name="Titre 2"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14</xdr:row>
      <xdr:rowOff>47625</xdr:rowOff>
    </xdr:from>
    <xdr:to>
      <xdr:col>8</xdr:col>
      <xdr:colOff>152400</xdr:colOff>
      <xdr:row>19</xdr:row>
      <xdr:rowOff>95250</xdr:rowOff>
    </xdr:to>
    <xdr:pic>
      <xdr:nvPicPr>
        <xdr:cNvPr id="1" name="Picture 2"/>
        <xdr:cNvPicPr preferRelativeResize="1">
          <a:picLocks noChangeAspect="1"/>
        </xdr:cNvPicPr>
      </xdr:nvPicPr>
      <xdr:blipFill>
        <a:blip r:embed="rId1"/>
        <a:stretch>
          <a:fillRect/>
        </a:stretch>
      </xdr:blipFill>
      <xdr:spPr>
        <a:xfrm>
          <a:off x="4924425" y="2333625"/>
          <a:ext cx="1285875" cy="1000125"/>
        </a:xfrm>
        <a:prstGeom prst="rect">
          <a:avLst/>
        </a:prstGeom>
        <a:blipFill>
          <a:blip r:embed=""/>
          <a:srcRect/>
          <a:stretch>
            <a:fillRect/>
          </a:stretch>
        </a:blipFill>
        <a:ln w="9525" cmpd="sng">
          <a:noFill/>
        </a:ln>
      </xdr:spPr>
    </xdr:pic>
    <xdr:clientData/>
  </xdr:twoCellAnchor>
  <xdr:twoCellAnchor editAs="oneCell">
    <xdr:from>
      <xdr:col>10</xdr:col>
      <xdr:colOff>600075</xdr:colOff>
      <xdr:row>13</xdr:row>
      <xdr:rowOff>9525</xdr:rowOff>
    </xdr:from>
    <xdr:to>
      <xdr:col>12</xdr:col>
      <xdr:colOff>409575</xdr:colOff>
      <xdr:row>20</xdr:row>
      <xdr:rowOff>152400</xdr:rowOff>
    </xdr:to>
    <xdr:pic>
      <xdr:nvPicPr>
        <xdr:cNvPr id="2" name="Picture 7"/>
        <xdr:cNvPicPr preferRelativeResize="1">
          <a:picLocks noChangeAspect="1"/>
        </xdr:cNvPicPr>
      </xdr:nvPicPr>
      <xdr:blipFill>
        <a:blip r:embed="rId2"/>
        <a:srcRect t="10325" b="7064"/>
        <a:stretch>
          <a:fillRect/>
        </a:stretch>
      </xdr:blipFill>
      <xdr:spPr>
        <a:xfrm>
          <a:off x="8181975" y="2133600"/>
          <a:ext cx="1238250" cy="1447800"/>
        </a:xfrm>
        <a:prstGeom prst="rect">
          <a:avLst/>
        </a:prstGeom>
        <a:noFill/>
        <a:ln w="9525" cmpd="sng">
          <a:noFill/>
        </a:ln>
      </xdr:spPr>
    </xdr:pic>
    <xdr:clientData/>
  </xdr:twoCellAnchor>
  <xdr:twoCellAnchor editAs="oneCell">
    <xdr:from>
      <xdr:col>8</xdr:col>
      <xdr:colOff>285750</xdr:colOff>
      <xdr:row>13</xdr:row>
      <xdr:rowOff>133350</xdr:rowOff>
    </xdr:from>
    <xdr:to>
      <xdr:col>10</xdr:col>
      <xdr:colOff>457200</xdr:colOff>
      <xdr:row>20</xdr:row>
      <xdr:rowOff>95250</xdr:rowOff>
    </xdr:to>
    <xdr:pic>
      <xdr:nvPicPr>
        <xdr:cNvPr id="3" name="Picture 8"/>
        <xdr:cNvPicPr preferRelativeResize="1">
          <a:picLocks noChangeAspect="1"/>
        </xdr:cNvPicPr>
      </xdr:nvPicPr>
      <xdr:blipFill>
        <a:blip r:embed="rId3"/>
        <a:srcRect r="11442"/>
        <a:stretch>
          <a:fillRect/>
        </a:stretch>
      </xdr:blipFill>
      <xdr:spPr>
        <a:xfrm>
          <a:off x="6343650" y="2257425"/>
          <a:ext cx="16954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workbookViewId="0" topLeftCell="A6">
      <selection activeCell="N15" sqref="N15"/>
    </sheetView>
  </sheetViews>
  <sheetFormatPr defaultColWidth="11.42187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8.28125" style="0" customWidth="1"/>
    <col min="8" max="8" width="18.57421875" style="0" customWidth="1"/>
    <col min="11" max="11" width="13.140625" style="0" customWidth="1"/>
    <col min="12" max="12" width="8.28125" style="0" customWidth="1"/>
    <col min="13" max="13" width="8.00390625" style="0" customWidth="1"/>
  </cols>
  <sheetData>
    <row r="1" spans="1:13" ht="12.75" customHeight="1" thickBot="1">
      <c r="A1" s="98" t="s">
        <v>91</v>
      </c>
      <c r="B1" s="98"/>
      <c r="C1" s="98"/>
      <c r="D1" s="98"/>
      <c r="E1" s="98"/>
      <c r="F1" s="98"/>
      <c r="G1" s="98"/>
      <c r="H1" s="98"/>
      <c r="I1" s="98"/>
      <c r="J1" s="98"/>
      <c r="K1" s="98"/>
      <c r="L1" s="98"/>
      <c r="M1" s="98"/>
    </row>
    <row r="2" spans="1:13" ht="12.75" customHeight="1" thickBot="1">
      <c r="A2" s="8"/>
      <c r="B2" s="6"/>
      <c r="C2" s="33"/>
      <c r="D2" s="33"/>
      <c r="E2" s="33"/>
      <c r="F2" s="33"/>
      <c r="G2" s="34"/>
      <c r="H2" s="34"/>
      <c r="I2" s="34"/>
      <c r="J2" s="34"/>
      <c r="K2" s="34"/>
      <c r="L2" s="34"/>
      <c r="M2" s="34"/>
    </row>
    <row r="3" spans="1:13" ht="12.75" customHeight="1" thickBot="1">
      <c r="A3" s="83" t="s">
        <v>38</v>
      </c>
      <c r="B3" s="66"/>
      <c r="C3" s="66"/>
      <c r="D3" s="66"/>
      <c r="E3" s="66"/>
      <c r="F3" s="84"/>
      <c r="G3" s="77" t="s">
        <v>0</v>
      </c>
      <c r="H3" s="78"/>
      <c r="I3" s="78"/>
      <c r="J3" s="78"/>
      <c r="K3" s="79" t="s">
        <v>42</v>
      </c>
      <c r="L3" s="80"/>
      <c r="M3" s="81"/>
    </row>
    <row r="4" spans="1:13" ht="14.25" customHeight="1">
      <c r="A4" s="85" t="s">
        <v>82</v>
      </c>
      <c r="B4" s="86"/>
      <c r="C4" s="86"/>
      <c r="D4" s="86"/>
      <c r="E4" s="86"/>
      <c r="F4" s="87"/>
      <c r="G4" s="2" t="s">
        <v>1</v>
      </c>
      <c r="H4" s="1" t="s">
        <v>2</v>
      </c>
      <c r="I4" s="82" t="s">
        <v>3</v>
      </c>
      <c r="J4" s="82"/>
      <c r="K4" s="42" t="s">
        <v>39</v>
      </c>
      <c r="L4" s="105" t="s">
        <v>40</v>
      </c>
      <c r="M4" s="106"/>
    </row>
    <row r="5" spans="1:13" ht="14.25" customHeight="1">
      <c r="A5" s="88"/>
      <c r="B5" s="89"/>
      <c r="C5" s="89"/>
      <c r="D5" s="89"/>
      <c r="E5" s="89"/>
      <c r="F5" s="90"/>
      <c r="G5" s="32" t="s">
        <v>4</v>
      </c>
      <c r="H5" s="7" t="s">
        <v>84</v>
      </c>
      <c r="I5" s="99" t="s">
        <v>83</v>
      </c>
      <c r="J5" s="100"/>
      <c r="K5" s="36">
        <v>13</v>
      </c>
      <c r="L5" s="69">
        <v>75</v>
      </c>
      <c r="M5" s="69"/>
    </row>
    <row r="6" spans="1:13" ht="14.25" customHeight="1">
      <c r="A6" s="88"/>
      <c r="B6" s="89"/>
      <c r="C6" s="89"/>
      <c r="D6" s="89"/>
      <c r="E6" s="89"/>
      <c r="F6" s="90"/>
      <c r="G6" s="32" t="s">
        <v>6</v>
      </c>
      <c r="H6" s="7" t="s">
        <v>85</v>
      </c>
      <c r="I6" s="101"/>
      <c r="J6" s="102"/>
      <c r="K6" s="36">
        <v>14</v>
      </c>
      <c r="L6" s="69">
        <v>78</v>
      </c>
      <c r="M6" s="69"/>
    </row>
    <row r="7" spans="1:13" ht="12.75" customHeight="1">
      <c r="A7" s="88"/>
      <c r="B7" s="89"/>
      <c r="C7" s="89"/>
      <c r="D7" s="89"/>
      <c r="E7" s="89"/>
      <c r="F7" s="90"/>
      <c r="G7" s="32" t="s">
        <v>7</v>
      </c>
      <c r="H7" s="7" t="s">
        <v>86</v>
      </c>
      <c r="I7" s="101"/>
      <c r="J7" s="102"/>
      <c r="K7" s="36">
        <v>15</v>
      </c>
      <c r="L7" s="69">
        <v>80</v>
      </c>
      <c r="M7" s="69"/>
    </row>
    <row r="8" spans="1:13" ht="12.75" customHeight="1">
      <c r="A8" s="88"/>
      <c r="B8" s="89"/>
      <c r="C8" s="89"/>
      <c r="D8" s="89"/>
      <c r="E8" s="89"/>
      <c r="F8" s="90"/>
      <c r="G8" s="32" t="s">
        <v>8</v>
      </c>
      <c r="H8" s="7" t="s">
        <v>87</v>
      </c>
      <c r="I8" s="101"/>
      <c r="J8" s="102"/>
      <c r="K8" s="36">
        <v>16</v>
      </c>
      <c r="L8" s="69">
        <v>83</v>
      </c>
      <c r="M8" s="69"/>
    </row>
    <row r="9" spans="1:14" ht="12.75" customHeight="1">
      <c r="A9" s="88"/>
      <c r="B9" s="89"/>
      <c r="C9" s="89"/>
      <c r="D9" s="89"/>
      <c r="E9" s="89"/>
      <c r="F9" s="90"/>
      <c r="G9" s="32" t="s">
        <v>9</v>
      </c>
      <c r="H9" s="7" t="s">
        <v>88</v>
      </c>
      <c r="I9" s="101"/>
      <c r="J9" s="102"/>
      <c r="K9" s="36">
        <v>17</v>
      </c>
      <c r="L9" s="69">
        <v>84</v>
      </c>
      <c r="M9" s="69"/>
      <c r="N9" s="37"/>
    </row>
    <row r="10" spans="1:13" ht="12.75" customHeight="1">
      <c r="A10" s="88"/>
      <c r="B10" s="89"/>
      <c r="C10" s="89"/>
      <c r="D10" s="89"/>
      <c r="E10" s="89"/>
      <c r="F10" s="90"/>
      <c r="G10" s="35" t="s">
        <v>10</v>
      </c>
      <c r="H10" s="7" t="s">
        <v>89</v>
      </c>
      <c r="I10" s="101"/>
      <c r="J10" s="102"/>
      <c r="K10" s="36">
        <v>18</v>
      </c>
      <c r="L10" s="69">
        <v>86</v>
      </c>
      <c r="M10" s="69"/>
    </row>
    <row r="11" spans="1:13" ht="12.75" customHeight="1">
      <c r="A11" s="91"/>
      <c r="B11" s="92"/>
      <c r="C11" s="92"/>
      <c r="D11" s="92"/>
      <c r="E11" s="92"/>
      <c r="F11" s="93"/>
      <c r="G11" s="35" t="s">
        <v>5</v>
      </c>
      <c r="H11" s="7" t="s">
        <v>90</v>
      </c>
      <c r="I11" s="103"/>
      <c r="J11" s="104"/>
      <c r="K11" s="36">
        <v>19</v>
      </c>
      <c r="L11" s="69">
        <v>88</v>
      </c>
      <c r="M11" s="69"/>
    </row>
    <row r="12" ht="6.75" customHeight="1" thickBot="1"/>
    <row r="13" spans="1:13" ht="15.75" customHeight="1" thickBot="1">
      <c r="A13" s="9"/>
      <c r="B13" s="53" t="s">
        <v>11</v>
      </c>
      <c r="C13" s="49">
        <v>16</v>
      </c>
      <c r="D13" s="50" t="s">
        <v>12</v>
      </c>
      <c r="E13" s="56" t="s">
        <v>13</v>
      </c>
      <c r="F13" s="54" t="s">
        <v>14</v>
      </c>
      <c r="G13" s="51">
        <v>180</v>
      </c>
      <c r="H13" s="55" t="s">
        <v>15</v>
      </c>
      <c r="I13" s="52">
        <v>50</v>
      </c>
      <c r="J13" s="10"/>
      <c r="K13" s="10"/>
      <c r="L13" s="76"/>
      <c r="M13" s="76"/>
    </row>
    <row r="14" spans="1:13" ht="12.75" customHeight="1">
      <c r="A14" s="11"/>
      <c r="B14" s="43" t="s">
        <v>16</v>
      </c>
      <c r="C14" s="12" t="s">
        <v>17</v>
      </c>
      <c r="D14" s="13" t="s">
        <v>18</v>
      </c>
      <c r="E14" s="14" t="s">
        <v>19</v>
      </c>
      <c r="F14" s="15" t="s">
        <v>20</v>
      </c>
      <c r="G14" s="16" t="s">
        <v>21</v>
      </c>
      <c r="L14" s="40"/>
      <c r="M14" s="40"/>
    </row>
    <row r="15" spans="1:13" ht="15" customHeight="1">
      <c r="A15" s="94"/>
      <c r="B15" s="45" t="s">
        <v>22</v>
      </c>
      <c r="C15" s="17">
        <v>60</v>
      </c>
      <c r="D15" s="18">
        <f aca="true" t="shared" si="0" ref="D15:D21">$C$13*$C15/100</f>
        <v>9.6</v>
      </c>
      <c r="E15" s="20">
        <f aca="true" t="shared" si="1" ref="E15:E21">((1000*0.04167)/($C$13*10*$C15))</f>
        <v>0.004340625</v>
      </c>
      <c r="F15" s="20">
        <f aca="true" t="shared" si="2" ref="F15:F21">((100*0.04167)/($C$13*10*$C15))</f>
        <v>0.0004340625</v>
      </c>
      <c r="G15" s="18">
        <f>((G13-I13)*C15/100)+I13</f>
        <v>128</v>
      </c>
      <c r="H15" s="21"/>
      <c r="J15" s="21"/>
      <c r="L15" s="40"/>
      <c r="M15" s="40"/>
    </row>
    <row r="16" spans="1:13" ht="15" customHeight="1">
      <c r="A16" s="94"/>
      <c r="B16" s="45" t="s">
        <v>23</v>
      </c>
      <c r="C16" s="17">
        <v>70</v>
      </c>
      <c r="D16" s="18">
        <f t="shared" si="0"/>
        <v>11.2</v>
      </c>
      <c r="E16" s="20">
        <f t="shared" si="1"/>
        <v>0.0037205357142857144</v>
      </c>
      <c r="F16" s="20">
        <f t="shared" si="2"/>
        <v>0.0003720535714285714</v>
      </c>
      <c r="G16" s="18">
        <f>((G13-I13)*C16/100)+I13</f>
        <v>141</v>
      </c>
      <c r="H16" s="21"/>
      <c r="J16" s="21"/>
      <c r="L16" s="40"/>
      <c r="M16" s="40"/>
    </row>
    <row r="17" spans="1:13" ht="15" customHeight="1">
      <c r="A17" s="95"/>
      <c r="B17" s="44" t="s">
        <v>24</v>
      </c>
      <c r="C17" s="17">
        <v>83</v>
      </c>
      <c r="D17" s="18">
        <f t="shared" si="0"/>
        <v>13.28</v>
      </c>
      <c r="E17" s="20">
        <f t="shared" si="1"/>
        <v>0.0031378012048192774</v>
      </c>
      <c r="F17" s="20">
        <f t="shared" si="2"/>
        <v>0.0003137801204819277</v>
      </c>
      <c r="G17" s="18">
        <f>((G13-I13)*C17/100)+I13</f>
        <v>157.9</v>
      </c>
      <c r="H17" s="21"/>
      <c r="L17" s="40"/>
      <c r="M17" s="40"/>
    </row>
    <row r="18" spans="1:13" ht="15" customHeight="1">
      <c r="A18" s="95"/>
      <c r="B18" s="67" t="s">
        <v>25</v>
      </c>
      <c r="C18" s="17">
        <v>85</v>
      </c>
      <c r="D18" s="18">
        <f t="shared" si="0"/>
        <v>13.6</v>
      </c>
      <c r="E18" s="20">
        <f t="shared" si="1"/>
        <v>0.0030639705882352943</v>
      </c>
      <c r="F18" s="20">
        <f t="shared" si="2"/>
        <v>0.0003063970588235294</v>
      </c>
      <c r="G18" s="18">
        <f>((G13-I13)*C18/100)+I13</f>
        <v>160.5</v>
      </c>
      <c r="L18" s="40"/>
      <c r="M18" s="40"/>
    </row>
    <row r="19" spans="1:13" ht="15" customHeight="1">
      <c r="A19" s="95"/>
      <c r="B19" s="68"/>
      <c r="C19" s="17">
        <v>90</v>
      </c>
      <c r="D19" s="18">
        <f t="shared" si="0"/>
        <v>14.4</v>
      </c>
      <c r="E19" s="20">
        <f t="shared" si="1"/>
        <v>0.00289375</v>
      </c>
      <c r="F19" s="20">
        <f t="shared" si="2"/>
        <v>0.000289375</v>
      </c>
      <c r="G19" s="18">
        <f>((G13-I13)*C19/100)+I13</f>
        <v>167</v>
      </c>
      <c r="L19" s="40"/>
      <c r="M19" s="40"/>
    </row>
    <row r="20" spans="1:13" ht="15" customHeight="1">
      <c r="A20" s="94"/>
      <c r="B20" s="96" t="s">
        <v>26</v>
      </c>
      <c r="C20" s="17">
        <v>95</v>
      </c>
      <c r="D20" s="18">
        <f t="shared" si="0"/>
        <v>15.2</v>
      </c>
      <c r="E20" s="20">
        <f t="shared" si="1"/>
        <v>0.002741447368421053</v>
      </c>
      <c r="F20" s="20">
        <f t="shared" si="2"/>
        <v>0.00027414473684210527</v>
      </c>
      <c r="G20" s="18">
        <f>((G13-I13)*C20/100)+I13</f>
        <v>173.5</v>
      </c>
      <c r="I20" s="22"/>
      <c r="L20" s="40"/>
      <c r="M20" s="40"/>
    </row>
    <row r="21" spans="1:13" ht="15" customHeight="1">
      <c r="A21" s="94"/>
      <c r="B21" s="97"/>
      <c r="C21" s="17">
        <v>100</v>
      </c>
      <c r="D21" s="18">
        <f t="shared" si="0"/>
        <v>16</v>
      </c>
      <c r="E21" s="20">
        <f t="shared" si="1"/>
        <v>0.002604375</v>
      </c>
      <c r="F21" s="20">
        <f t="shared" si="2"/>
        <v>0.0002604375</v>
      </c>
      <c r="G21" s="18">
        <f>((G13-I13)*C21/100)+I13</f>
        <v>180</v>
      </c>
      <c r="I21" s="23"/>
      <c r="J21" s="21"/>
      <c r="L21" s="40"/>
      <c r="M21" s="41"/>
    </row>
    <row r="23" spans="1:13" ht="14.25" customHeight="1">
      <c r="A23" s="10"/>
      <c r="B23" s="70" t="s">
        <v>41</v>
      </c>
      <c r="C23" s="71"/>
      <c r="D23" s="71"/>
      <c r="E23" s="71"/>
      <c r="F23" s="71"/>
      <c r="G23" s="71"/>
      <c r="H23" s="71"/>
      <c r="I23" s="71"/>
      <c r="J23" s="71"/>
      <c r="K23" s="71"/>
      <c r="L23" s="71"/>
      <c r="M23" s="72"/>
    </row>
    <row r="24" spans="1:13" ht="13.5" customHeight="1">
      <c r="A24" s="64" t="s">
        <v>17</v>
      </c>
      <c r="B24" s="48">
        <v>100</v>
      </c>
      <c r="C24" s="48">
        <v>200</v>
      </c>
      <c r="D24" s="48">
        <v>300</v>
      </c>
      <c r="E24" s="48">
        <v>400</v>
      </c>
      <c r="F24" s="48">
        <v>500</v>
      </c>
      <c r="G24" s="48">
        <v>800</v>
      </c>
      <c r="H24" s="48">
        <v>1000</v>
      </c>
      <c r="I24" s="48">
        <v>1500</v>
      </c>
      <c r="J24" s="48">
        <v>2500</v>
      </c>
      <c r="K24" s="48">
        <v>3000</v>
      </c>
      <c r="L24" s="48">
        <v>4000</v>
      </c>
      <c r="M24" s="48">
        <v>5000</v>
      </c>
    </row>
    <row r="25" spans="1:13" ht="15" customHeight="1">
      <c r="A25" s="46">
        <v>60</v>
      </c>
      <c r="B25" s="19">
        <f aca="true" t="shared" si="3" ref="B25:M32">((B$24*0.04167)/($C$13*10*$A25))</f>
        <v>0.0004340625</v>
      </c>
      <c r="C25" s="19">
        <f t="shared" si="3"/>
        <v>0.000868125</v>
      </c>
      <c r="D25" s="19">
        <f t="shared" si="3"/>
        <v>0.0013021875</v>
      </c>
      <c r="E25" s="19">
        <f t="shared" si="3"/>
        <v>0.00173625</v>
      </c>
      <c r="F25" s="19">
        <f t="shared" si="3"/>
        <v>0.0021703125</v>
      </c>
      <c r="G25" s="19">
        <f t="shared" si="3"/>
        <v>0.0034725</v>
      </c>
      <c r="H25" s="19">
        <f t="shared" si="3"/>
        <v>0.004340625</v>
      </c>
      <c r="I25" s="19">
        <f t="shared" si="3"/>
        <v>0.006510937499999999</v>
      </c>
      <c r="J25" s="19">
        <f t="shared" si="3"/>
        <v>0.0108515625</v>
      </c>
      <c r="K25" s="19">
        <f t="shared" si="3"/>
        <v>0.013021874999999999</v>
      </c>
      <c r="L25" s="19">
        <f t="shared" si="3"/>
        <v>0.0173625</v>
      </c>
      <c r="M25" s="19">
        <f t="shared" si="3"/>
        <v>0.021703125</v>
      </c>
    </row>
    <row r="26" spans="1:13" ht="15" customHeight="1">
      <c r="A26" s="47">
        <v>65</v>
      </c>
      <c r="B26" s="20">
        <f t="shared" si="3"/>
        <v>0.0004006730769230769</v>
      </c>
      <c r="C26" s="20">
        <f t="shared" si="3"/>
        <v>0.0008013461538461538</v>
      </c>
      <c r="D26" s="20">
        <f t="shared" si="3"/>
        <v>0.0012020192307692307</v>
      </c>
      <c r="E26" s="20">
        <f t="shared" si="3"/>
        <v>0.0016026923076923076</v>
      </c>
      <c r="F26" s="20">
        <f t="shared" si="3"/>
        <v>0.0020033653846153847</v>
      </c>
      <c r="G26" s="20">
        <f t="shared" si="3"/>
        <v>0.003205384615384615</v>
      </c>
      <c r="H26" s="20">
        <f t="shared" si="3"/>
        <v>0.004006730769230769</v>
      </c>
      <c r="I26" s="20">
        <f t="shared" si="3"/>
        <v>0.006010096153846153</v>
      </c>
      <c r="J26" s="20">
        <f t="shared" si="3"/>
        <v>0.010016826923076923</v>
      </c>
      <c r="K26" s="20">
        <f t="shared" si="3"/>
        <v>0.012020192307692306</v>
      </c>
      <c r="L26" s="20">
        <f t="shared" si="3"/>
        <v>0.016026923076923077</v>
      </c>
      <c r="M26" s="20">
        <f t="shared" si="3"/>
        <v>0.020033653846153847</v>
      </c>
    </row>
    <row r="27" spans="1:13" ht="15" customHeight="1">
      <c r="A27" s="47">
        <v>70</v>
      </c>
      <c r="B27" s="20">
        <f t="shared" si="3"/>
        <v>0.0003720535714285714</v>
      </c>
      <c r="C27" s="20">
        <f t="shared" si="3"/>
        <v>0.0007441071428571428</v>
      </c>
      <c r="D27" s="20">
        <f t="shared" si="3"/>
        <v>0.0011161607142857143</v>
      </c>
      <c r="E27" s="20">
        <f t="shared" si="3"/>
        <v>0.0014882142857142856</v>
      </c>
      <c r="F27" s="20">
        <f t="shared" si="3"/>
        <v>0.0018602678571428572</v>
      </c>
      <c r="G27" s="20">
        <f t="shared" si="3"/>
        <v>0.0029764285714285713</v>
      </c>
      <c r="H27" s="20">
        <f t="shared" si="3"/>
        <v>0.0037205357142857144</v>
      </c>
      <c r="I27" s="20">
        <f t="shared" si="3"/>
        <v>0.005580803571428571</v>
      </c>
      <c r="J27" s="20">
        <f t="shared" si="3"/>
        <v>0.009301339285714286</v>
      </c>
      <c r="K27" s="20">
        <f t="shared" si="3"/>
        <v>0.011161607142857142</v>
      </c>
      <c r="L27" s="20">
        <f t="shared" si="3"/>
        <v>0.014882142857142858</v>
      </c>
      <c r="M27" s="20">
        <f t="shared" si="3"/>
        <v>0.018602678571428572</v>
      </c>
    </row>
    <row r="28" spans="1:13" ht="15" customHeight="1">
      <c r="A28" s="47">
        <v>75</v>
      </c>
      <c r="B28" s="20">
        <f t="shared" si="3"/>
        <v>0.00034725</v>
      </c>
      <c r="C28" s="20">
        <f t="shared" si="3"/>
        <v>0.0006945</v>
      </c>
      <c r="D28" s="20">
        <f t="shared" si="3"/>
        <v>0.00104175</v>
      </c>
      <c r="E28" s="20">
        <f t="shared" si="3"/>
        <v>0.001389</v>
      </c>
      <c r="F28" s="20">
        <f t="shared" si="3"/>
        <v>0.0017362500000000002</v>
      </c>
      <c r="G28" s="20">
        <f t="shared" si="3"/>
        <v>0.002778</v>
      </c>
      <c r="H28" s="20">
        <f t="shared" si="3"/>
        <v>0.0034725000000000003</v>
      </c>
      <c r="I28" s="20">
        <f t="shared" si="3"/>
        <v>0.00520875</v>
      </c>
      <c r="J28" s="20">
        <f t="shared" si="3"/>
        <v>0.00868125</v>
      </c>
      <c r="K28" s="20">
        <f t="shared" si="3"/>
        <v>0.0104175</v>
      </c>
      <c r="L28" s="20">
        <f t="shared" si="3"/>
        <v>0.013890000000000001</v>
      </c>
      <c r="M28" s="20">
        <f t="shared" si="3"/>
        <v>0.0173625</v>
      </c>
    </row>
    <row r="29" spans="1:13" ht="15" customHeight="1">
      <c r="A29" s="47">
        <v>83</v>
      </c>
      <c r="B29" s="20">
        <f t="shared" si="3"/>
        <v>0.0003137801204819277</v>
      </c>
      <c r="C29" s="20">
        <f t="shared" si="3"/>
        <v>0.0006275602409638554</v>
      </c>
      <c r="D29" s="20">
        <f t="shared" si="3"/>
        <v>0.0009413403614457831</v>
      </c>
      <c r="E29" s="20">
        <f t="shared" si="3"/>
        <v>0.0012551204819277108</v>
      </c>
      <c r="F29" s="20">
        <f t="shared" si="3"/>
        <v>0.0015689006024096387</v>
      </c>
      <c r="G29" s="20">
        <f t="shared" si="3"/>
        <v>0.0025102409638554216</v>
      </c>
      <c r="H29" s="20">
        <f t="shared" si="3"/>
        <v>0.0031378012048192774</v>
      </c>
      <c r="I29" s="20">
        <f t="shared" si="3"/>
        <v>0.004706701807228915</v>
      </c>
      <c r="J29" s="20">
        <f t="shared" si="3"/>
        <v>0.007844503012048193</v>
      </c>
      <c r="K29" s="20">
        <f t="shared" si="3"/>
        <v>0.00941340361445783</v>
      </c>
      <c r="L29" s="20">
        <f t="shared" si="3"/>
        <v>0.01255120481927711</v>
      </c>
      <c r="M29" s="20">
        <f t="shared" si="3"/>
        <v>0.015689006024096386</v>
      </c>
    </row>
    <row r="30" spans="1:13" ht="15" customHeight="1">
      <c r="A30" s="47">
        <v>90</v>
      </c>
      <c r="B30" s="20">
        <f t="shared" si="3"/>
        <v>0.000289375</v>
      </c>
      <c r="C30" s="20">
        <f t="shared" si="3"/>
        <v>0.00057875</v>
      </c>
      <c r="D30" s="20">
        <f t="shared" si="3"/>
        <v>0.000868125</v>
      </c>
      <c r="E30" s="20">
        <f t="shared" si="3"/>
        <v>0.0011575</v>
      </c>
      <c r="F30" s="20">
        <f t="shared" si="3"/>
        <v>0.001446875</v>
      </c>
      <c r="G30" s="20">
        <f t="shared" si="3"/>
        <v>0.002315</v>
      </c>
      <c r="H30" s="20">
        <f t="shared" si="3"/>
        <v>0.00289375</v>
      </c>
      <c r="I30" s="20">
        <f t="shared" si="3"/>
        <v>0.004340625</v>
      </c>
      <c r="J30" s="20">
        <f t="shared" si="3"/>
        <v>0.0072343749999999995</v>
      </c>
      <c r="K30" s="20">
        <f t="shared" si="3"/>
        <v>0.00868125</v>
      </c>
      <c r="L30" s="20">
        <f t="shared" si="3"/>
        <v>0.011575</v>
      </c>
      <c r="M30" s="20">
        <f t="shared" si="3"/>
        <v>0.014468749999999999</v>
      </c>
    </row>
    <row r="31" spans="1:13" ht="15" customHeight="1">
      <c r="A31" s="47">
        <v>95</v>
      </c>
      <c r="B31" s="20">
        <f t="shared" si="3"/>
        <v>0.00027414473684210527</v>
      </c>
      <c r="C31" s="20">
        <f t="shared" si="3"/>
        <v>0.0005482894736842105</v>
      </c>
      <c r="D31" s="20">
        <f t="shared" si="3"/>
        <v>0.0008224342105263157</v>
      </c>
      <c r="E31" s="20">
        <f t="shared" si="3"/>
        <v>0.001096578947368421</v>
      </c>
      <c r="F31" s="20">
        <f t="shared" si="3"/>
        <v>0.0013707236842105265</v>
      </c>
      <c r="G31" s="20">
        <f t="shared" si="3"/>
        <v>0.002193157894736842</v>
      </c>
      <c r="H31" s="20">
        <f t="shared" si="3"/>
        <v>0.002741447368421053</v>
      </c>
      <c r="I31" s="20">
        <f t="shared" si="3"/>
        <v>0.004112171052631578</v>
      </c>
      <c r="J31" s="20">
        <f t="shared" si="3"/>
        <v>0.006853618421052632</v>
      </c>
      <c r="K31" s="20">
        <f t="shared" si="3"/>
        <v>0.008224342105263157</v>
      </c>
      <c r="L31" s="20">
        <f t="shared" si="3"/>
        <v>0.010965789473684212</v>
      </c>
      <c r="M31" s="20">
        <f t="shared" si="3"/>
        <v>0.013707236842105263</v>
      </c>
    </row>
    <row r="32" spans="1:13" ht="15" customHeight="1">
      <c r="A32" s="47">
        <v>105</v>
      </c>
      <c r="B32" s="20">
        <f t="shared" si="3"/>
        <v>0.00024803571428571425</v>
      </c>
      <c r="C32" s="20">
        <f t="shared" si="3"/>
        <v>0.0004960714285714285</v>
      </c>
      <c r="D32" s="20">
        <f t="shared" si="3"/>
        <v>0.0007441071428571428</v>
      </c>
      <c r="E32" s="20">
        <f t="shared" si="3"/>
        <v>0.000992142857142857</v>
      </c>
      <c r="F32" s="20">
        <f t="shared" si="3"/>
        <v>0.0012401785714285715</v>
      </c>
      <c r="G32" s="20">
        <f t="shared" si="3"/>
        <v>0.001984285714285714</v>
      </c>
      <c r="H32" s="20">
        <f t="shared" si="3"/>
        <v>0.002480357142857143</v>
      </c>
      <c r="I32" s="20">
        <f t="shared" si="3"/>
        <v>0.003720535714285714</v>
      </c>
      <c r="J32" s="20">
        <f t="shared" si="3"/>
        <v>0.006200892857142857</v>
      </c>
      <c r="K32" s="20">
        <f t="shared" si="3"/>
        <v>0.007441071428571428</v>
      </c>
      <c r="L32" s="20">
        <f t="shared" si="3"/>
        <v>0.009921428571428572</v>
      </c>
      <c r="M32" s="20">
        <f t="shared" si="3"/>
        <v>0.012401785714285714</v>
      </c>
    </row>
    <row r="33" spans="1:4" ht="6.75" customHeight="1" thickBot="1">
      <c r="A33" s="38"/>
      <c r="D33" s="21"/>
    </row>
    <row r="34" spans="3:13" ht="12.75" customHeight="1" thickBot="1">
      <c r="C34" s="73" t="s">
        <v>27</v>
      </c>
      <c r="D34" s="74"/>
      <c r="E34" s="74"/>
      <c r="F34" s="74"/>
      <c r="G34" s="74"/>
      <c r="H34" s="74"/>
      <c r="I34" s="74"/>
      <c r="J34" s="74"/>
      <c r="K34" s="74"/>
      <c r="L34" s="74"/>
      <c r="M34" s="75"/>
    </row>
    <row r="35" spans="1:13" ht="12.75" customHeight="1" thickBot="1">
      <c r="A35" s="39" t="s">
        <v>17</v>
      </c>
      <c r="B35" s="57" t="s">
        <v>43</v>
      </c>
      <c r="C35" s="60">
        <v>0.5</v>
      </c>
      <c r="D35" s="61">
        <v>1</v>
      </c>
      <c r="E35" s="61">
        <v>2</v>
      </c>
      <c r="F35" s="61">
        <v>3</v>
      </c>
      <c r="G35" s="61">
        <v>4</v>
      </c>
      <c r="H35" s="61">
        <v>5</v>
      </c>
      <c r="I35" s="61">
        <v>6</v>
      </c>
      <c r="J35" s="61">
        <v>9</v>
      </c>
      <c r="K35" s="61">
        <v>15</v>
      </c>
      <c r="L35" s="62">
        <v>25</v>
      </c>
      <c r="M35" s="63">
        <v>30</v>
      </c>
    </row>
    <row r="36" spans="1:13" ht="12.75" customHeight="1">
      <c r="A36" s="58">
        <v>50</v>
      </c>
      <c r="B36" s="24">
        <f aca="true" t="shared" si="4" ref="B36:B41">$C$13*$A36/100</f>
        <v>8</v>
      </c>
      <c r="C36" s="25">
        <f aca="true" t="shared" si="5" ref="C36:C41">$B36*1000/60*C$35</f>
        <v>66.66666666666667</v>
      </c>
      <c r="D36" s="26">
        <f aca="true" t="shared" si="6" ref="D36:D41">$B36*1000/60*D$35</f>
        <v>133.33333333333334</v>
      </c>
      <c r="E36" s="26">
        <f aca="true" t="shared" si="7" ref="E36:E41">$B36*1000/60*E$35</f>
        <v>266.6666666666667</v>
      </c>
      <c r="F36" s="26">
        <f aca="true" t="shared" si="8" ref="F36:F41">$B36*1000/60*F$35</f>
        <v>400</v>
      </c>
      <c r="G36" s="26">
        <f aca="true" t="shared" si="9" ref="G36:G41">$B36*1000/60*G$35</f>
        <v>533.3333333333334</v>
      </c>
      <c r="H36" s="26">
        <f aca="true" t="shared" si="10" ref="H36:M41">$B36*1000/60*H$35</f>
        <v>666.6666666666667</v>
      </c>
      <c r="I36" s="26">
        <f t="shared" si="10"/>
        <v>800</v>
      </c>
      <c r="J36" s="26">
        <f t="shared" si="10"/>
        <v>1200</v>
      </c>
      <c r="K36" s="26">
        <f t="shared" si="10"/>
        <v>2000.0000000000002</v>
      </c>
      <c r="L36" s="26">
        <f t="shared" si="10"/>
        <v>3333.3333333333335</v>
      </c>
      <c r="M36" s="26">
        <f t="shared" si="10"/>
        <v>4000.0000000000005</v>
      </c>
    </row>
    <row r="37" spans="1:13" ht="12.75" customHeight="1">
      <c r="A37" s="58">
        <v>85</v>
      </c>
      <c r="B37" s="24">
        <f t="shared" si="4"/>
        <v>13.6</v>
      </c>
      <c r="C37" s="25">
        <f t="shared" si="5"/>
        <v>113.33333333333333</v>
      </c>
      <c r="D37" s="26">
        <f t="shared" si="6"/>
        <v>226.66666666666666</v>
      </c>
      <c r="E37" s="26">
        <f t="shared" si="7"/>
        <v>453.3333333333333</v>
      </c>
      <c r="F37" s="26">
        <f t="shared" si="8"/>
        <v>680</v>
      </c>
      <c r="G37" s="26">
        <f t="shared" si="9"/>
        <v>906.6666666666666</v>
      </c>
      <c r="H37" s="26">
        <f t="shared" si="10"/>
        <v>1133.3333333333333</v>
      </c>
      <c r="I37" s="26">
        <f t="shared" si="10"/>
        <v>1360</v>
      </c>
      <c r="J37" s="26">
        <f t="shared" si="10"/>
        <v>2040</v>
      </c>
      <c r="K37" s="26">
        <f t="shared" si="10"/>
        <v>3400</v>
      </c>
      <c r="L37" s="26">
        <f t="shared" si="10"/>
        <v>5666.666666666666</v>
      </c>
      <c r="M37" s="26">
        <f t="shared" si="10"/>
        <v>6800</v>
      </c>
    </row>
    <row r="38" spans="1:13" ht="12.75" customHeight="1">
      <c r="A38" s="58">
        <v>83</v>
      </c>
      <c r="B38" s="24">
        <f t="shared" si="4"/>
        <v>13.28</v>
      </c>
      <c r="C38" s="25">
        <f t="shared" si="5"/>
        <v>110.66666666666667</v>
      </c>
      <c r="D38" s="26">
        <f t="shared" si="6"/>
        <v>221.33333333333334</v>
      </c>
      <c r="E38" s="26">
        <f t="shared" si="7"/>
        <v>442.6666666666667</v>
      </c>
      <c r="F38" s="26">
        <f t="shared" si="8"/>
        <v>664</v>
      </c>
      <c r="G38" s="26">
        <f t="shared" si="9"/>
        <v>885.3333333333334</v>
      </c>
      <c r="H38" s="26">
        <f t="shared" si="10"/>
        <v>1106.6666666666667</v>
      </c>
      <c r="I38" s="26">
        <f t="shared" si="10"/>
        <v>1328</v>
      </c>
      <c r="J38" s="26">
        <f t="shared" si="10"/>
        <v>1992</v>
      </c>
      <c r="K38" s="26">
        <f t="shared" si="10"/>
        <v>3320</v>
      </c>
      <c r="L38" s="26">
        <f t="shared" si="10"/>
        <v>5533.333333333334</v>
      </c>
      <c r="M38" s="26">
        <f t="shared" si="10"/>
        <v>6640</v>
      </c>
    </row>
    <row r="39" spans="1:13" ht="12.75" customHeight="1">
      <c r="A39" s="58">
        <v>90</v>
      </c>
      <c r="B39" s="24">
        <f t="shared" si="4"/>
        <v>14.4</v>
      </c>
      <c r="C39" s="25">
        <f t="shared" si="5"/>
        <v>120</v>
      </c>
      <c r="D39" s="26">
        <f t="shared" si="6"/>
        <v>240</v>
      </c>
      <c r="E39" s="26">
        <f t="shared" si="7"/>
        <v>480</v>
      </c>
      <c r="F39" s="26">
        <f t="shared" si="8"/>
        <v>720</v>
      </c>
      <c r="G39" s="26">
        <f t="shared" si="9"/>
        <v>960</v>
      </c>
      <c r="H39" s="26">
        <f t="shared" si="10"/>
        <v>1200</v>
      </c>
      <c r="I39" s="26">
        <f t="shared" si="10"/>
        <v>1440</v>
      </c>
      <c r="J39" s="26">
        <f t="shared" si="10"/>
        <v>2160</v>
      </c>
      <c r="K39" s="26">
        <f t="shared" si="10"/>
        <v>3600</v>
      </c>
      <c r="L39" s="26">
        <f t="shared" si="10"/>
        <v>6000</v>
      </c>
      <c r="M39" s="26">
        <f t="shared" si="10"/>
        <v>7200</v>
      </c>
    </row>
    <row r="40" spans="1:13" ht="12.75" customHeight="1">
      <c r="A40" s="58">
        <v>95</v>
      </c>
      <c r="B40" s="24">
        <f t="shared" si="4"/>
        <v>15.2</v>
      </c>
      <c r="C40" s="25">
        <f t="shared" si="5"/>
        <v>126.66666666666667</v>
      </c>
      <c r="D40" s="26">
        <f t="shared" si="6"/>
        <v>253.33333333333334</v>
      </c>
      <c r="E40" s="26">
        <f t="shared" si="7"/>
        <v>506.6666666666667</v>
      </c>
      <c r="F40" s="26">
        <f t="shared" si="8"/>
        <v>760</v>
      </c>
      <c r="G40" s="26">
        <f t="shared" si="9"/>
        <v>1013.3333333333334</v>
      </c>
      <c r="H40" s="26">
        <f t="shared" si="10"/>
        <v>1266.6666666666667</v>
      </c>
      <c r="I40" s="26">
        <f t="shared" si="10"/>
        <v>1520</v>
      </c>
      <c r="J40" s="26">
        <f t="shared" si="10"/>
        <v>2280</v>
      </c>
      <c r="K40" s="26">
        <f t="shared" si="10"/>
        <v>3800</v>
      </c>
      <c r="L40" s="26">
        <f t="shared" si="10"/>
        <v>6333.333333333334</v>
      </c>
      <c r="M40" s="26">
        <f t="shared" si="10"/>
        <v>7600</v>
      </c>
    </row>
    <row r="41" spans="1:13" ht="12.75" customHeight="1" thickBot="1">
      <c r="A41" s="59">
        <v>100</v>
      </c>
      <c r="B41" s="27">
        <f t="shared" si="4"/>
        <v>16</v>
      </c>
      <c r="C41" s="28">
        <f t="shared" si="5"/>
        <v>133.33333333333334</v>
      </c>
      <c r="D41" s="29">
        <f t="shared" si="6"/>
        <v>266.6666666666667</v>
      </c>
      <c r="E41" s="29">
        <f t="shared" si="7"/>
        <v>533.3333333333334</v>
      </c>
      <c r="F41" s="29">
        <f t="shared" si="8"/>
        <v>800</v>
      </c>
      <c r="G41" s="29">
        <f t="shared" si="9"/>
        <v>1066.6666666666667</v>
      </c>
      <c r="H41" s="29">
        <f t="shared" si="10"/>
        <v>1333.3333333333335</v>
      </c>
      <c r="I41" s="29">
        <f t="shared" si="10"/>
        <v>1600</v>
      </c>
      <c r="J41" s="29">
        <f t="shared" si="10"/>
        <v>2400</v>
      </c>
      <c r="K41" s="29">
        <f t="shared" si="10"/>
        <v>4000.0000000000005</v>
      </c>
      <c r="L41" s="29">
        <f t="shared" si="10"/>
        <v>6666.666666666667</v>
      </c>
      <c r="M41" s="29">
        <f t="shared" si="10"/>
        <v>8000.000000000001</v>
      </c>
    </row>
  </sheetData>
  <sheetProtection selectLockedCells="1" selectUnlockedCells="1"/>
  <mergeCells count="21">
    <mergeCell ref="A15:A21"/>
    <mergeCell ref="L9:M9"/>
    <mergeCell ref="B20:B21"/>
    <mergeCell ref="A1:M1"/>
    <mergeCell ref="I5:J11"/>
    <mergeCell ref="L4:M4"/>
    <mergeCell ref="L5:M5"/>
    <mergeCell ref="L10:M10"/>
    <mergeCell ref="L11:M11"/>
    <mergeCell ref="L6:M6"/>
    <mergeCell ref="G3:J3"/>
    <mergeCell ref="K3:M3"/>
    <mergeCell ref="I4:J4"/>
    <mergeCell ref="A3:F3"/>
    <mergeCell ref="A4:F11"/>
    <mergeCell ref="L7:M7"/>
    <mergeCell ref="B18:B19"/>
    <mergeCell ref="L8:M8"/>
    <mergeCell ref="B23:M23"/>
    <mergeCell ref="C34:M34"/>
    <mergeCell ref="L13:M13"/>
  </mergeCells>
  <printOptions/>
  <pageMargins left="0.14" right="0.13" top="0.15" bottom="0.16" header="0.5118055555555555" footer="0.24"/>
  <pageSetup horizontalDpi="300" verticalDpi="300" orientation="landscape" paperSize="9" r:id="rId2"/>
  <headerFooter alignWithMargins="0">
    <oddFooter>&amp;CGilles AA - Avril 2019</oddFooter>
  </headerFooter>
  <drawing r:id="rId1"/>
</worksheet>
</file>

<file path=xl/worksheets/sheet2.xml><?xml version="1.0" encoding="utf-8"?>
<worksheet xmlns="http://schemas.openxmlformats.org/spreadsheetml/2006/main" xmlns:r="http://schemas.openxmlformats.org/officeDocument/2006/relationships">
  <dimension ref="A1:O49"/>
  <sheetViews>
    <sheetView tabSelected="1" workbookViewId="0" topLeftCell="A13">
      <selection activeCell="O40" sqref="O40"/>
    </sheetView>
  </sheetViews>
  <sheetFormatPr defaultColWidth="11.421875" defaultRowHeight="12.75"/>
  <cols>
    <col min="1" max="1" width="11.140625" style="0" customWidth="1"/>
    <col min="3" max="3" width="12.00390625" style="0" customWidth="1"/>
    <col min="10" max="10" width="10.421875" style="0" customWidth="1"/>
    <col min="13" max="13" width="8.8515625" style="0" customWidth="1"/>
  </cols>
  <sheetData>
    <row r="1" spans="1:13" ht="15.75">
      <c r="A1" s="111" t="s">
        <v>74</v>
      </c>
      <c r="B1" s="111"/>
      <c r="C1" s="111"/>
      <c r="D1" s="111"/>
      <c r="E1" s="111"/>
      <c r="F1" s="111"/>
      <c r="G1" s="111"/>
      <c r="H1" s="111"/>
      <c r="I1" s="111"/>
      <c r="J1" s="111"/>
      <c r="K1" s="111"/>
      <c r="L1" s="111"/>
      <c r="M1" s="111"/>
    </row>
    <row r="2" spans="1:13" ht="12.75">
      <c r="A2" s="30" t="s">
        <v>28</v>
      </c>
      <c r="B2" s="112" t="s">
        <v>29</v>
      </c>
      <c r="C2" s="112"/>
      <c r="D2" s="112"/>
      <c r="E2" s="112" t="s">
        <v>30</v>
      </c>
      <c r="F2" s="112"/>
      <c r="G2" s="112"/>
      <c r="H2" s="112" t="s">
        <v>31</v>
      </c>
      <c r="I2" s="112"/>
      <c r="J2" s="112"/>
      <c r="K2" s="112" t="s">
        <v>32</v>
      </c>
      <c r="L2" s="112"/>
      <c r="M2" s="112"/>
    </row>
    <row r="3" spans="1:13" ht="12.75">
      <c r="A3" s="31" t="s">
        <v>3</v>
      </c>
      <c r="B3" s="107" t="s">
        <v>33</v>
      </c>
      <c r="C3" s="107"/>
      <c r="D3" s="107"/>
      <c r="E3" s="107" t="s">
        <v>68</v>
      </c>
      <c r="F3" s="107"/>
      <c r="G3" s="107"/>
      <c r="H3" s="107" t="s">
        <v>33</v>
      </c>
      <c r="I3" s="107"/>
      <c r="J3" s="107"/>
      <c r="K3" s="107" t="s">
        <v>48</v>
      </c>
      <c r="L3" s="107"/>
      <c r="M3" s="107"/>
    </row>
    <row r="4" spans="1:13" ht="12.75">
      <c r="A4" s="110" t="s">
        <v>34</v>
      </c>
      <c r="B4" s="107" t="s">
        <v>45</v>
      </c>
      <c r="C4" s="107"/>
      <c r="D4" s="107"/>
      <c r="E4" s="107" t="s">
        <v>50</v>
      </c>
      <c r="F4" s="107"/>
      <c r="G4" s="107"/>
      <c r="H4" s="107" t="s">
        <v>44</v>
      </c>
      <c r="I4" s="107"/>
      <c r="J4" s="107"/>
      <c r="K4" s="107" t="s">
        <v>51</v>
      </c>
      <c r="L4" s="107"/>
      <c r="M4" s="107"/>
    </row>
    <row r="5" spans="1:13" ht="96" customHeight="1">
      <c r="A5" s="110"/>
      <c r="B5" s="107"/>
      <c r="C5" s="107"/>
      <c r="D5" s="107"/>
      <c r="E5" s="107"/>
      <c r="F5" s="107"/>
      <c r="G5" s="107"/>
      <c r="H5" s="107"/>
      <c r="I5" s="107"/>
      <c r="J5" s="107"/>
      <c r="K5" s="107"/>
      <c r="L5" s="107"/>
      <c r="M5" s="107"/>
    </row>
    <row r="6" spans="1:13" ht="28.5" customHeight="1">
      <c r="A6" s="3" t="s">
        <v>35</v>
      </c>
      <c r="B6" s="108">
        <v>7</v>
      </c>
      <c r="C6" s="108"/>
      <c r="D6" s="4">
        <v>0.027777777777777776</v>
      </c>
      <c r="E6" s="107">
        <v>10</v>
      </c>
      <c r="F6" s="107"/>
      <c r="G6" s="4" t="s">
        <v>47</v>
      </c>
      <c r="H6" s="107">
        <v>8.2</v>
      </c>
      <c r="I6" s="107"/>
      <c r="J6" s="4">
        <v>0.03125</v>
      </c>
      <c r="K6" s="5">
        <v>11</v>
      </c>
      <c r="L6" s="109">
        <v>0.041666666666666664</v>
      </c>
      <c r="M6" s="109"/>
    </row>
    <row r="7" spans="1:13" ht="16.5" customHeight="1">
      <c r="A7" s="3" t="s">
        <v>36</v>
      </c>
      <c r="B7" s="5">
        <f>B6+E6+H6+K6</f>
        <v>36.2</v>
      </c>
      <c r="C7" s="4">
        <v>0.1423611111111111</v>
      </c>
      <c r="D7" s="6"/>
      <c r="E7" s="8"/>
      <c r="F7" s="8"/>
      <c r="G7" s="6"/>
      <c r="H7" s="8"/>
      <c r="I7" s="8"/>
      <c r="J7" s="6"/>
      <c r="K7" s="8"/>
      <c r="L7" s="6"/>
      <c r="M7" s="8"/>
    </row>
    <row r="8" spans="1:13" ht="15.75">
      <c r="A8" s="111" t="s">
        <v>75</v>
      </c>
      <c r="B8" s="111"/>
      <c r="C8" s="111"/>
      <c r="D8" s="111"/>
      <c r="E8" s="111"/>
      <c r="F8" s="111"/>
      <c r="G8" s="111"/>
      <c r="H8" s="111"/>
      <c r="I8" s="111"/>
      <c r="J8" s="111"/>
      <c r="K8" s="111"/>
      <c r="L8" s="111"/>
      <c r="M8" s="111"/>
    </row>
    <row r="9" spans="1:13" ht="12.75">
      <c r="A9" s="30" t="s">
        <v>28</v>
      </c>
      <c r="B9" s="112" t="s">
        <v>29</v>
      </c>
      <c r="C9" s="112"/>
      <c r="D9" s="112"/>
      <c r="E9" s="112" t="s">
        <v>30</v>
      </c>
      <c r="F9" s="112"/>
      <c r="G9" s="112"/>
      <c r="H9" s="112" t="s">
        <v>31</v>
      </c>
      <c r="I9" s="112"/>
      <c r="J9" s="112"/>
      <c r="K9" s="112" t="s">
        <v>32</v>
      </c>
      <c r="L9" s="112"/>
      <c r="M9" s="112"/>
    </row>
    <row r="10" spans="1:13" ht="12.75">
      <c r="A10" s="31" t="s">
        <v>3</v>
      </c>
      <c r="B10" s="107" t="s">
        <v>33</v>
      </c>
      <c r="C10" s="107"/>
      <c r="D10" s="107"/>
      <c r="E10" s="107" t="s">
        <v>54</v>
      </c>
      <c r="F10" s="107"/>
      <c r="G10" s="107"/>
      <c r="H10" s="107" t="s">
        <v>33</v>
      </c>
      <c r="I10" s="107"/>
      <c r="J10" s="107"/>
      <c r="K10" s="107" t="s">
        <v>49</v>
      </c>
      <c r="L10" s="107"/>
      <c r="M10" s="107"/>
    </row>
    <row r="11" spans="1:13" ht="12.75">
      <c r="A11" s="110" t="s">
        <v>34</v>
      </c>
      <c r="B11" s="107" t="s">
        <v>45</v>
      </c>
      <c r="C11" s="107"/>
      <c r="D11" s="107"/>
      <c r="E11" s="107" t="s">
        <v>52</v>
      </c>
      <c r="F11" s="107"/>
      <c r="G11" s="107"/>
      <c r="H11" s="107" t="s">
        <v>37</v>
      </c>
      <c r="I11" s="107"/>
      <c r="J11" s="107"/>
      <c r="K11" s="107" t="s">
        <v>57</v>
      </c>
      <c r="L11" s="107"/>
      <c r="M11" s="107"/>
    </row>
    <row r="12" spans="1:13" ht="96.75" customHeight="1">
      <c r="A12" s="110"/>
      <c r="B12" s="107"/>
      <c r="C12" s="107"/>
      <c r="D12" s="107"/>
      <c r="E12" s="107"/>
      <c r="F12" s="107"/>
      <c r="G12" s="107"/>
      <c r="H12" s="107"/>
      <c r="I12" s="107"/>
      <c r="J12" s="107"/>
      <c r="K12" s="107"/>
      <c r="L12" s="107"/>
      <c r="M12" s="107"/>
    </row>
    <row r="13" spans="1:13" ht="12.75">
      <c r="A13" s="3" t="s">
        <v>35</v>
      </c>
      <c r="B13" s="108">
        <v>7</v>
      </c>
      <c r="C13" s="108"/>
      <c r="D13" s="4">
        <v>0.027777777777777776</v>
      </c>
      <c r="E13" s="107">
        <v>11</v>
      </c>
      <c r="F13" s="107"/>
      <c r="G13" s="4">
        <v>0.041666666666666664</v>
      </c>
      <c r="H13" s="107">
        <v>9</v>
      </c>
      <c r="I13" s="107"/>
      <c r="J13" s="4">
        <v>0.034722222222222224</v>
      </c>
      <c r="K13" s="5">
        <v>12.2</v>
      </c>
      <c r="L13" s="109">
        <v>0.04513888888888889</v>
      </c>
      <c r="M13" s="109"/>
    </row>
    <row r="14" spans="1:13" ht="12.75">
      <c r="A14" s="3" t="s">
        <v>36</v>
      </c>
      <c r="B14" s="5">
        <f>B13+E13+H13+K13</f>
        <v>39.2</v>
      </c>
      <c r="C14" s="4">
        <f>D13+G13+J13+L13</f>
        <v>0.14930555555555555</v>
      </c>
      <c r="D14" s="6"/>
      <c r="E14" s="8"/>
      <c r="F14" s="8"/>
      <c r="G14" s="6"/>
      <c r="H14" s="8"/>
      <c r="I14" s="8"/>
      <c r="J14" s="6"/>
      <c r="K14" s="8"/>
      <c r="L14" s="6"/>
      <c r="M14" s="8"/>
    </row>
    <row r="15" spans="1:13" ht="15.75">
      <c r="A15" s="111" t="s">
        <v>76</v>
      </c>
      <c r="B15" s="111"/>
      <c r="C15" s="111"/>
      <c r="D15" s="111"/>
      <c r="E15" s="111"/>
      <c r="F15" s="111"/>
      <c r="G15" s="111"/>
      <c r="H15" s="111"/>
      <c r="I15" s="111"/>
      <c r="J15" s="111"/>
      <c r="K15" s="111"/>
      <c r="L15" s="111"/>
      <c r="M15" s="111"/>
    </row>
    <row r="16" spans="1:13" ht="12.75">
      <c r="A16" s="30" t="s">
        <v>28</v>
      </c>
      <c r="B16" s="112" t="s">
        <v>29</v>
      </c>
      <c r="C16" s="112"/>
      <c r="D16" s="112"/>
      <c r="E16" s="112" t="s">
        <v>30</v>
      </c>
      <c r="F16" s="112"/>
      <c r="G16" s="112"/>
      <c r="H16" s="112" t="s">
        <v>31</v>
      </c>
      <c r="I16" s="112"/>
      <c r="J16" s="112"/>
      <c r="K16" s="112" t="s">
        <v>32</v>
      </c>
      <c r="L16" s="112"/>
      <c r="M16" s="112"/>
    </row>
    <row r="17" spans="1:13" ht="12.75">
      <c r="A17" s="31" t="s">
        <v>3</v>
      </c>
      <c r="B17" s="107" t="s">
        <v>33</v>
      </c>
      <c r="C17" s="107"/>
      <c r="D17" s="107"/>
      <c r="E17" s="107" t="s">
        <v>56</v>
      </c>
      <c r="F17" s="107"/>
      <c r="G17" s="107"/>
      <c r="H17" s="107" t="s">
        <v>33</v>
      </c>
      <c r="I17" s="107"/>
      <c r="J17" s="107"/>
      <c r="K17" s="107" t="s">
        <v>55</v>
      </c>
      <c r="L17" s="107"/>
      <c r="M17" s="107"/>
    </row>
    <row r="18" spans="1:13" ht="12.75">
      <c r="A18" s="110" t="s">
        <v>34</v>
      </c>
      <c r="B18" s="107" t="s">
        <v>45</v>
      </c>
      <c r="C18" s="107"/>
      <c r="D18" s="107"/>
      <c r="E18" s="107" t="s">
        <v>53</v>
      </c>
      <c r="F18" s="107"/>
      <c r="G18" s="107"/>
      <c r="H18" s="107" t="s">
        <v>58</v>
      </c>
      <c r="I18" s="107"/>
      <c r="J18" s="107"/>
      <c r="K18" s="107" t="s">
        <v>73</v>
      </c>
      <c r="L18" s="107"/>
      <c r="M18" s="107"/>
    </row>
    <row r="19" spans="1:15" ht="96" customHeight="1">
      <c r="A19" s="110"/>
      <c r="B19" s="107"/>
      <c r="C19" s="107"/>
      <c r="D19" s="107"/>
      <c r="E19" s="107"/>
      <c r="F19" s="107"/>
      <c r="G19" s="107"/>
      <c r="H19" s="107"/>
      <c r="I19" s="107"/>
      <c r="J19" s="107"/>
      <c r="K19" s="107"/>
      <c r="L19" s="107"/>
      <c r="M19" s="107"/>
      <c r="O19" t="s">
        <v>65</v>
      </c>
    </row>
    <row r="20" spans="1:13" ht="12.75">
      <c r="A20" s="3" t="s">
        <v>35</v>
      </c>
      <c r="B20" s="108">
        <v>7</v>
      </c>
      <c r="C20" s="108"/>
      <c r="D20" s="4">
        <v>0.027777777777777776</v>
      </c>
      <c r="E20" s="107">
        <v>11.2</v>
      </c>
      <c r="F20" s="107"/>
      <c r="G20" s="4">
        <v>0.041666666666666664</v>
      </c>
      <c r="H20" s="107">
        <v>10</v>
      </c>
      <c r="I20" s="107"/>
      <c r="J20" s="4">
        <v>0.03819444444444444</v>
      </c>
      <c r="K20" s="5">
        <v>11</v>
      </c>
      <c r="L20" s="109">
        <v>0.041666666666666664</v>
      </c>
      <c r="M20" s="109"/>
    </row>
    <row r="21" spans="1:13" ht="12.75">
      <c r="A21" s="3" t="s">
        <v>36</v>
      </c>
      <c r="B21" s="5">
        <f>B20+E20+H20+K20</f>
        <v>39.2</v>
      </c>
      <c r="C21" s="4">
        <f>D20+G20+J20+L20</f>
        <v>0.14930555555555555</v>
      </c>
      <c r="D21" s="6"/>
      <c r="E21" s="8"/>
      <c r="F21" s="8"/>
      <c r="G21" s="6"/>
      <c r="H21" s="8"/>
      <c r="I21" s="8"/>
      <c r="J21" s="6"/>
      <c r="K21" s="8"/>
      <c r="L21" s="6"/>
      <c r="M21" s="8"/>
    </row>
    <row r="22" spans="1:13" ht="15.75">
      <c r="A22" s="111" t="s">
        <v>77</v>
      </c>
      <c r="B22" s="111"/>
      <c r="C22" s="111"/>
      <c r="D22" s="111"/>
      <c r="E22" s="111"/>
      <c r="F22" s="111"/>
      <c r="G22" s="111"/>
      <c r="H22" s="113"/>
      <c r="I22" s="113"/>
      <c r="J22" s="113"/>
      <c r="K22" s="113"/>
      <c r="L22" s="113"/>
      <c r="M22" s="113"/>
    </row>
    <row r="23" spans="1:13" ht="12.75">
      <c r="A23" s="30" t="s">
        <v>28</v>
      </c>
      <c r="B23" s="112" t="s">
        <v>29</v>
      </c>
      <c r="C23" s="112"/>
      <c r="D23" s="112"/>
      <c r="E23" s="112" t="s">
        <v>30</v>
      </c>
      <c r="F23" s="112"/>
      <c r="G23" s="114"/>
      <c r="H23" s="115" t="s">
        <v>31</v>
      </c>
      <c r="I23" s="115"/>
      <c r="J23" s="115"/>
      <c r="K23" s="116"/>
      <c r="L23" s="116"/>
      <c r="M23" s="116"/>
    </row>
    <row r="24" spans="1:13" ht="12.75">
      <c r="A24" s="31" t="s">
        <v>3</v>
      </c>
      <c r="B24" s="107" t="s">
        <v>33</v>
      </c>
      <c r="C24" s="107"/>
      <c r="D24" s="107"/>
      <c r="E24" s="107" t="s">
        <v>46</v>
      </c>
      <c r="F24" s="107"/>
      <c r="G24" s="108"/>
      <c r="H24" s="117" t="s">
        <v>59</v>
      </c>
      <c r="I24" s="117"/>
      <c r="J24" s="117"/>
      <c r="K24" s="118"/>
      <c r="L24" s="118"/>
      <c r="M24" s="118"/>
    </row>
    <row r="25" spans="1:13" ht="12.75">
      <c r="A25" s="110" t="s">
        <v>34</v>
      </c>
      <c r="B25" s="107" t="s">
        <v>45</v>
      </c>
      <c r="C25" s="107"/>
      <c r="D25" s="107"/>
      <c r="E25" s="107" t="s">
        <v>71</v>
      </c>
      <c r="F25" s="107"/>
      <c r="G25" s="108"/>
      <c r="H25" s="117" t="s">
        <v>72</v>
      </c>
      <c r="I25" s="117"/>
      <c r="J25" s="117"/>
      <c r="K25" s="118"/>
      <c r="L25" s="118"/>
      <c r="M25" s="118"/>
    </row>
    <row r="26" spans="1:13" ht="96" customHeight="1">
      <c r="A26" s="110"/>
      <c r="B26" s="107"/>
      <c r="C26" s="107"/>
      <c r="D26" s="107"/>
      <c r="E26" s="107"/>
      <c r="F26" s="107"/>
      <c r="G26" s="108"/>
      <c r="H26" s="117"/>
      <c r="I26" s="117"/>
      <c r="J26" s="117"/>
      <c r="K26" s="118"/>
      <c r="L26" s="118"/>
      <c r="M26" s="118"/>
    </row>
    <row r="27" spans="1:13" ht="12.75">
      <c r="A27" s="3" t="s">
        <v>35</v>
      </c>
      <c r="B27" s="108">
        <v>7</v>
      </c>
      <c r="C27" s="108"/>
      <c r="D27" s="4">
        <v>0.027777777777777776</v>
      </c>
      <c r="E27" s="107">
        <v>9.3</v>
      </c>
      <c r="F27" s="107"/>
      <c r="G27" s="7">
        <v>0.034722222222222224</v>
      </c>
      <c r="H27" s="117">
        <v>13.5</v>
      </c>
      <c r="I27" s="117"/>
      <c r="J27" s="65">
        <v>0.052083333333333336</v>
      </c>
      <c r="K27" s="8"/>
      <c r="L27" s="119"/>
      <c r="M27" s="119"/>
    </row>
    <row r="28" spans="1:13" ht="12.75">
      <c r="A28" s="3" t="s">
        <v>36</v>
      </c>
      <c r="B28" s="5">
        <f>B27+E27+H27+K27</f>
        <v>29.8</v>
      </c>
      <c r="C28" s="4">
        <f>D27+G27+J27+L27</f>
        <v>0.11458333333333334</v>
      </c>
      <c r="D28" s="6"/>
      <c r="E28" s="8"/>
      <c r="F28" s="8"/>
      <c r="G28" s="6"/>
      <c r="H28" s="8"/>
      <c r="I28" s="8"/>
      <c r="J28" s="6"/>
      <c r="K28" s="8"/>
      <c r="L28" s="6"/>
      <c r="M28" s="8"/>
    </row>
    <row r="29" spans="1:13" ht="15.75">
      <c r="A29" s="111" t="s">
        <v>78</v>
      </c>
      <c r="B29" s="111"/>
      <c r="C29" s="111"/>
      <c r="D29" s="111"/>
      <c r="E29" s="111"/>
      <c r="F29" s="111"/>
      <c r="G29" s="111"/>
      <c r="H29" s="111"/>
      <c r="I29" s="111"/>
      <c r="J29" s="111"/>
      <c r="K29" s="111"/>
      <c r="L29" s="111"/>
      <c r="M29" s="111"/>
    </row>
    <row r="30" spans="1:13" ht="12.75">
      <c r="A30" s="30" t="s">
        <v>28</v>
      </c>
      <c r="B30" s="112" t="s">
        <v>29</v>
      </c>
      <c r="C30" s="112"/>
      <c r="D30" s="112"/>
      <c r="E30" s="112" t="s">
        <v>30</v>
      </c>
      <c r="F30" s="112"/>
      <c r="G30" s="112"/>
      <c r="H30" s="112" t="s">
        <v>31</v>
      </c>
      <c r="I30" s="112"/>
      <c r="J30" s="112"/>
      <c r="K30" s="112" t="s">
        <v>32</v>
      </c>
      <c r="L30" s="112"/>
      <c r="M30" s="112"/>
    </row>
    <row r="31" spans="1:13" ht="12.75">
      <c r="A31" s="31" t="s">
        <v>3</v>
      </c>
      <c r="B31" s="107" t="s">
        <v>33</v>
      </c>
      <c r="C31" s="107"/>
      <c r="D31" s="107"/>
      <c r="E31" s="107" t="s">
        <v>93</v>
      </c>
      <c r="F31" s="107"/>
      <c r="G31" s="107"/>
      <c r="H31" s="107" t="s">
        <v>33</v>
      </c>
      <c r="I31" s="107"/>
      <c r="J31" s="107"/>
      <c r="K31" s="107" t="s">
        <v>92</v>
      </c>
      <c r="L31" s="107"/>
      <c r="M31" s="107"/>
    </row>
    <row r="32" spans="1:13" ht="12.75">
      <c r="A32" s="110" t="s">
        <v>34</v>
      </c>
      <c r="B32" s="107" t="s">
        <v>45</v>
      </c>
      <c r="C32" s="107"/>
      <c r="D32" s="107"/>
      <c r="E32" s="107" t="s">
        <v>67</v>
      </c>
      <c r="F32" s="107"/>
      <c r="G32" s="107"/>
      <c r="H32" s="107" t="s">
        <v>37</v>
      </c>
      <c r="I32" s="107"/>
      <c r="J32" s="107"/>
      <c r="K32" s="107" t="s">
        <v>66</v>
      </c>
      <c r="L32" s="107"/>
      <c r="M32" s="107"/>
    </row>
    <row r="33" spans="1:13" ht="96" customHeight="1">
      <c r="A33" s="110"/>
      <c r="B33" s="107"/>
      <c r="C33" s="107"/>
      <c r="D33" s="107"/>
      <c r="E33" s="107"/>
      <c r="F33" s="107"/>
      <c r="G33" s="107"/>
      <c r="H33" s="107"/>
      <c r="I33" s="107"/>
      <c r="J33" s="107"/>
      <c r="K33" s="107"/>
      <c r="L33" s="107"/>
      <c r="M33" s="107"/>
    </row>
    <row r="34" spans="1:13" ht="12.75">
      <c r="A34" s="3" t="s">
        <v>35</v>
      </c>
      <c r="B34" s="108">
        <v>7</v>
      </c>
      <c r="C34" s="108"/>
      <c r="D34" s="4">
        <v>0.027777777777777776</v>
      </c>
      <c r="E34" s="107">
        <v>12.5</v>
      </c>
      <c r="F34" s="107"/>
      <c r="G34" s="4">
        <v>0.041666666666666664</v>
      </c>
      <c r="H34" s="107">
        <v>9.5</v>
      </c>
      <c r="I34" s="107"/>
      <c r="J34" s="4">
        <v>0.034722222222222224</v>
      </c>
      <c r="K34" s="5">
        <v>12.5</v>
      </c>
      <c r="L34" s="109">
        <v>0.04513888888888889</v>
      </c>
      <c r="M34" s="109"/>
    </row>
    <row r="35" spans="1:13" ht="12.75">
      <c r="A35" s="3" t="s">
        <v>36</v>
      </c>
      <c r="B35" s="5">
        <f>B34+E34+H34+K34</f>
        <v>41.5</v>
      </c>
      <c r="C35" s="4">
        <f>D34+G34+J34+L34</f>
        <v>0.14930555555555555</v>
      </c>
      <c r="D35" s="6"/>
      <c r="E35" s="8"/>
      <c r="F35" s="8"/>
      <c r="G35" s="6"/>
      <c r="H35" s="8"/>
      <c r="I35" s="8"/>
      <c r="J35" s="6"/>
      <c r="K35" s="8"/>
      <c r="L35" s="6"/>
      <c r="M35" s="8"/>
    </row>
    <row r="36" spans="1:13" ht="15.75">
      <c r="A36" s="111" t="s">
        <v>79</v>
      </c>
      <c r="B36" s="111"/>
      <c r="C36" s="111"/>
      <c r="D36" s="111"/>
      <c r="E36" s="111"/>
      <c r="F36" s="111"/>
      <c r="G36" s="111"/>
      <c r="H36" s="111"/>
      <c r="I36" s="111"/>
      <c r="J36" s="111"/>
      <c r="K36" s="111"/>
      <c r="L36" s="111"/>
      <c r="M36" s="111"/>
    </row>
    <row r="37" spans="1:13" ht="12.75">
      <c r="A37" s="30" t="s">
        <v>28</v>
      </c>
      <c r="B37" s="112" t="s">
        <v>29</v>
      </c>
      <c r="C37" s="112"/>
      <c r="D37" s="112"/>
      <c r="E37" s="112" t="s">
        <v>30</v>
      </c>
      <c r="F37" s="112"/>
      <c r="G37" s="112"/>
      <c r="H37" s="112" t="s">
        <v>31</v>
      </c>
      <c r="I37" s="112"/>
      <c r="J37" s="112"/>
      <c r="K37" s="112" t="s">
        <v>32</v>
      </c>
      <c r="L37" s="112"/>
      <c r="M37" s="112"/>
    </row>
    <row r="38" spans="1:13" ht="12.75">
      <c r="A38" s="31" t="s">
        <v>3</v>
      </c>
      <c r="B38" s="107" t="s">
        <v>33</v>
      </c>
      <c r="C38" s="107"/>
      <c r="D38" s="107"/>
      <c r="E38" s="107" t="s">
        <v>94</v>
      </c>
      <c r="F38" s="107"/>
      <c r="G38" s="107"/>
      <c r="H38" s="107" t="s">
        <v>33</v>
      </c>
      <c r="I38" s="107"/>
      <c r="J38" s="107"/>
      <c r="K38" s="107" t="s">
        <v>95</v>
      </c>
      <c r="L38" s="107"/>
      <c r="M38" s="107"/>
    </row>
    <row r="39" spans="1:13" ht="12.75">
      <c r="A39" s="110" t="s">
        <v>34</v>
      </c>
      <c r="B39" s="107" t="s">
        <v>45</v>
      </c>
      <c r="C39" s="107"/>
      <c r="D39" s="107"/>
      <c r="E39" s="107" t="s">
        <v>81</v>
      </c>
      <c r="F39" s="107"/>
      <c r="G39" s="107"/>
      <c r="H39" s="107" t="s">
        <v>44</v>
      </c>
      <c r="I39" s="107"/>
      <c r="J39" s="107"/>
      <c r="K39" s="107" t="s">
        <v>69</v>
      </c>
      <c r="L39" s="107"/>
      <c r="M39" s="107"/>
    </row>
    <row r="40" spans="1:13" ht="96" customHeight="1">
      <c r="A40" s="110"/>
      <c r="B40" s="107"/>
      <c r="C40" s="107"/>
      <c r="D40" s="107"/>
      <c r="E40" s="107"/>
      <c r="F40" s="107"/>
      <c r="G40" s="107"/>
      <c r="H40" s="107"/>
      <c r="I40" s="107"/>
      <c r="J40" s="107"/>
      <c r="K40" s="107"/>
      <c r="L40" s="107"/>
      <c r="M40" s="107"/>
    </row>
    <row r="41" spans="1:13" ht="12.75">
      <c r="A41" s="3" t="s">
        <v>35</v>
      </c>
      <c r="B41" s="108">
        <v>7</v>
      </c>
      <c r="C41" s="108"/>
      <c r="D41" s="4">
        <v>0.027777777777777776</v>
      </c>
      <c r="E41" s="107">
        <v>12.5</v>
      </c>
      <c r="F41" s="107"/>
      <c r="G41" s="4">
        <v>0.04722222222222222</v>
      </c>
      <c r="H41" s="107">
        <v>9.5</v>
      </c>
      <c r="I41" s="107"/>
      <c r="J41" s="4">
        <v>0.03819444444444444</v>
      </c>
      <c r="K41" s="5">
        <v>11.1</v>
      </c>
      <c r="L41" s="109">
        <v>0.041666666666666664</v>
      </c>
      <c r="M41" s="109"/>
    </row>
    <row r="42" spans="1:13" ht="12.75">
      <c r="A42" s="3" t="s">
        <v>36</v>
      </c>
      <c r="B42" s="5">
        <f>B41+E41+H41+K41</f>
        <v>40.1</v>
      </c>
      <c r="C42" s="4">
        <f>D41+G41+J41+L41</f>
        <v>0.1548611111111111</v>
      </c>
      <c r="D42" s="6"/>
      <c r="E42" s="8"/>
      <c r="F42" s="8"/>
      <c r="G42" s="6"/>
      <c r="H42" s="8"/>
      <c r="I42" s="8"/>
      <c r="J42" s="6"/>
      <c r="K42" s="8"/>
      <c r="L42" s="6"/>
      <c r="M42" s="8"/>
    </row>
    <row r="43" spans="1:13" ht="15.75">
      <c r="A43" s="111" t="s">
        <v>80</v>
      </c>
      <c r="B43" s="111"/>
      <c r="C43" s="111"/>
      <c r="D43" s="111"/>
      <c r="E43" s="111"/>
      <c r="F43" s="111"/>
      <c r="G43" s="111"/>
      <c r="H43" s="111"/>
      <c r="I43" s="111"/>
      <c r="J43" s="111"/>
      <c r="K43" s="111"/>
      <c r="L43" s="111"/>
      <c r="M43" s="111"/>
    </row>
    <row r="44" spans="1:13" ht="12.75">
      <c r="A44" s="30" t="s">
        <v>28</v>
      </c>
      <c r="B44" s="112" t="s">
        <v>29</v>
      </c>
      <c r="C44" s="112"/>
      <c r="D44" s="112"/>
      <c r="E44" s="112" t="s">
        <v>30</v>
      </c>
      <c r="F44" s="112"/>
      <c r="G44" s="112"/>
      <c r="H44" s="112" t="s">
        <v>31</v>
      </c>
      <c r="I44" s="112"/>
      <c r="J44" s="112"/>
      <c r="K44" s="112" t="s">
        <v>32</v>
      </c>
      <c r="L44" s="112"/>
      <c r="M44" s="112"/>
    </row>
    <row r="45" spans="1:13" ht="12.75">
      <c r="A45" s="31" t="s">
        <v>3</v>
      </c>
      <c r="B45" s="107" t="s">
        <v>33</v>
      </c>
      <c r="C45" s="107"/>
      <c r="D45" s="107"/>
      <c r="E45" s="107" t="s">
        <v>62</v>
      </c>
      <c r="F45" s="107"/>
      <c r="G45" s="107"/>
      <c r="H45" s="107" t="s">
        <v>64</v>
      </c>
      <c r="I45" s="107"/>
      <c r="J45" s="107"/>
      <c r="K45" s="107" t="s">
        <v>61</v>
      </c>
      <c r="L45" s="107"/>
      <c r="M45" s="107"/>
    </row>
    <row r="46" spans="1:13" ht="12.75">
      <c r="A46" s="110" t="s">
        <v>34</v>
      </c>
      <c r="B46" s="107" t="s">
        <v>45</v>
      </c>
      <c r="C46" s="107"/>
      <c r="D46" s="107"/>
      <c r="E46" s="107" t="s">
        <v>63</v>
      </c>
      <c r="F46" s="107"/>
      <c r="G46" s="107"/>
      <c r="H46" s="107" t="s">
        <v>70</v>
      </c>
      <c r="I46" s="107"/>
      <c r="J46" s="107"/>
      <c r="K46" s="120" t="s">
        <v>60</v>
      </c>
      <c r="L46" s="120"/>
      <c r="M46" s="120"/>
    </row>
    <row r="47" spans="1:13" ht="96" customHeight="1">
      <c r="A47" s="110"/>
      <c r="B47" s="107"/>
      <c r="C47" s="107"/>
      <c r="D47" s="107"/>
      <c r="E47" s="107"/>
      <c r="F47" s="107"/>
      <c r="G47" s="107"/>
      <c r="H47" s="107"/>
      <c r="I47" s="107"/>
      <c r="J47" s="107"/>
      <c r="K47" s="120"/>
      <c r="L47" s="120"/>
      <c r="M47" s="120"/>
    </row>
    <row r="48" spans="1:13" ht="12.75">
      <c r="A48" s="3" t="s">
        <v>35</v>
      </c>
      <c r="B48" s="108">
        <v>7</v>
      </c>
      <c r="C48" s="108"/>
      <c r="D48" s="4">
        <v>0.027777777777777776</v>
      </c>
      <c r="E48" s="107">
        <v>9</v>
      </c>
      <c r="F48" s="107"/>
      <c r="G48" s="4">
        <v>0.034722222222222224</v>
      </c>
      <c r="H48" s="107">
        <v>4.5</v>
      </c>
      <c r="I48" s="107"/>
      <c r="J48" s="4">
        <v>0.017361111111111112</v>
      </c>
      <c r="K48" s="5">
        <v>10</v>
      </c>
      <c r="L48" s="109"/>
      <c r="M48" s="109"/>
    </row>
    <row r="49" spans="1:13" ht="12.75">
      <c r="A49" s="3" t="s">
        <v>36</v>
      </c>
      <c r="B49" s="5">
        <f>B48+E48+H48+K48</f>
        <v>30.5</v>
      </c>
      <c r="C49" s="4">
        <f>D48+G48+J48+L48</f>
        <v>0.0798611111111111</v>
      </c>
      <c r="D49" s="6"/>
      <c r="E49" s="8"/>
      <c r="F49" s="8"/>
      <c r="G49" s="6"/>
      <c r="H49" s="8"/>
      <c r="I49" s="8"/>
      <c r="J49" s="6"/>
      <c r="K49" s="8"/>
      <c r="L49" s="6"/>
      <c r="M49" s="8"/>
    </row>
  </sheetData>
  <sheetProtection selectLockedCells="1" selectUnlockedCells="1"/>
  <mergeCells count="126">
    <mergeCell ref="K46:M47"/>
    <mergeCell ref="B48:C48"/>
    <mergeCell ref="E48:F48"/>
    <mergeCell ref="H48:I48"/>
    <mergeCell ref="L48:M48"/>
    <mergeCell ref="A46:A47"/>
    <mergeCell ref="B46:D47"/>
    <mergeCell ref="E46:G47"/>
    <mergeCell ref="H46:J47"/>
    <mergeCell ref="B45:D45"/>
    <mergeCell ref="E45:G45"/>
    <mergeCell ref="H45:J45"/>
    <mergeCell ref="K45:M45"/>
    <mergeCell ref="A43:M43"/>
    <mergeCell ref="B44:D44"/>
    <mergeCell ref="E44:G44"/>
    <mergeCell ref="H44:J44"/>
    <mergeCell ref="K44:M44"/>
    <mergeCell ref="K39:M40"/>
    <mergeCell ref="B41:C41"/>
    <mergeCell ref="E41:F41"/>
    <mergeCell ref="H41:I41"/>
    <mergeCell ref="L41:M41"/>
    <mergeCell ref="A39:A40"/>
    <mergeCell ref="B39:D40"/>
    <mergeCell ref="E39:G40"/>
    <mergeCell ref="H39:J40"/>
    <mergeCell ref="B38:D38"/>
    <mergeCell ref="E38:G38"/>
    <mergeCell ref="H38:J38"/>
    <mergeCell ref="K38:M38"/>
    <mergeCell ref="A36:M36"/>
    <mergeCell ref="B37:D37"/>
    <mergeCell ref="E37:G37"/>
    <mergeCell ref="H37:J37"/>
    <mergeCell ref="K37:M37"/>
    <mergeCell ref="K32:M33"/>
    <mergeCell ref="B34:C34"/>
    <mergeCell ref="E34:F34"/>
    <mergeCell ref="H34:I34"/>
    <mergeCell ref="L34:M34"/>
    <mergeCell ref="A32:A33"/>
    <mergeCell ref="B32:D33"/>
    <mergeCell ref="E32:G33"/>
    <mergeCell ref="H32:J33"/>
    <mergeCell ref="B31:D31"/>
    <mergeCell ref="E31:G31"/>
    <mergeCell ref="H31:J31"/>
    <mergeCell ref="K31:M31"/>
    <mergeCell ref="A29:M29"/>
    <mergeCell ref="B30:D30"/>
    <mergeCell ref="E30:G30"/>
    <mergeCell ref="H30:J30"/>
    <mergeCell ref="K30:M30"/>
    <mergeCell ref="K25:M26"/>
    <mergeCell ref="B27:C27"/>
    <mergeCell ref="E27:F27"/>
    <mergeCell ref="H27:I27"/>
    <mergeCell ref="L27:M27"/>
    <mergeCell ref="A25:A26"/>
    <mergeCell ref="B25:D26"/>
    <mergeCell ref="E25:G26"/>
    <mergeCell ref="H25:J26"/>
    <mergeCell ref="B24:D24"/>
    <mergeCell ref="E24:G24"/>
    <mergeCell ref="H24:J24"/>
    <mergeCell ref="K24:M24"/>
    <mergeCell ref="A22:M22"/>
    <mergeCell ref="B23:D23"/>
    <mergeCell ref="E23:G23"/>
    <mergeCell ref="H23:J23"/>
    <mergeCell ref="K23:M23"/>
    <mergeCell ref="K18:M19"/>
    <mergeCell ref="B20:C20"/>
    <mergeCell ref="E20:F20"/>
    <mergeCell ref="H20:I20"/>
    <mergeCell ref="L20:M20"/>
    <mergeCell ref="A18:A19"/>
    <mergeCell ref="B18:D19"/>
    <mergeCell ref="E18:G19"/>
    <mergeCell ref="H18:J19"/>
    <mergeCell ref="B17:D17"/>
    <mergeCell ref="E17:G17"/>
    <mergeCell ref="H17:J17"/>
    <mergeCell ref="K17:M17"/>
    <mergeCell ref="A15:M15"/>
    <mergeCell ref="B16:D16"/>
    <mergeCell ref="E16:G16"/>
    <mergeCell ref="H16:J16"/>
    <mergeCell ref="K16:M16"/>
    <mergeCell ref="A1:M1"/>
    <mergeCell ref="B2:D2"/>
    <mergeCell ref="E2:G2"/>
    <mergeCell ref="H2:J2"/>
    <mergeCell ref="K2:M2"/>
    <mergeCell ref="B3:D3"/>
    <mergeCell ref="E3:G3"/>
    <mergeCell ref="H3:J3"/>
    <mergeCell ref="K3:M3"/>
    <mergeCell ref="A4:A5"/>
    <mergeCell ref="B4:D5"/>
    <mergeCell ref="E4:G5"/>
    <mergeCell ref="H4:J5"/>
    <mergeCell ref="K4:M5"/>
    <mergeCell ref="B6:C6"/>
    <mergeCell ref="E6:F6"/>
    <mergeCell ref="H6:I6"/>
    <mergeCell ref="L6:M6"/>
    <mergeCell ref="A8:M8"/>
    <mergeCell ref="B9:D9"/>
    <mergeCell ref="E9:G9"/>
    <mergeCell ref="H9:J9"/>
    <mergeCell ref="K9:M9"/>
    <mergeCell ref="B10:D10"/>
    <mergeCell ref="E10:G10"/>
    <mergeCell ref="H10:J10"/>
    <mergeCell ref="K10:M10"/>
    <mergeCell ref="A11:A12"/>
    <mergeCell ref="B11:D12"/>
    <mergeCell ref="E11:G12"/>
    <mergeCell ref="H11:J12"/>
    <mergeCell ref="K11:M12"/>
    <mergeCell ref="B13:C13"/>
    <mergeCell ref="E13:F13"/>
    <mergeCell ref="H13:I13"/>
    <mergeCell ref="L13:M13"/>
  </mergeCells>
  <printOptions/>
  <pageMargins left="0.1701388888888889" right="0.1701388888888889" top="0.45" bottom="0.63" header="0.1388888888888889" footer="0.23472222222222222"/>
  <pageSetup horizontalDpi="300" verticalDpi="300" orientation="landscape" paperSize="9" r:id="rId1"/>
  <headerFooter alignWithMargins="0">
    <oddHeader>&amp;C&amp;"Times New Roman,Normal"&amp;12Plan 10 km - Chanteloup/Mont St Michel - 26/05 -  7 semaines</oddHeader>
    <oddFooter>&amp;C&amp;"Times New Roman,Normal"&amp;12Gilles AA - Avril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gil</cp:lastModifiedBy>
  <cp:lastPrinted>2019-04-08T19:37:36Z</cp:lastPrinted>
  <dcterms:created xsi:type="dcterms:W3CDTF">2019-02-01T15:21:52Z</dcterms:created>
  <dcterms:modified xsi:type="dcterms:W3CDTF">2019-04-08T19:39:30Z</dcterms:modified>
  <cp:category/>
  <cp:version/>
  <cp:contentType/>
  <cp:contentStatus/>
</cp:coreProperties>
</file>