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1"/>
  </bookViews>
  <sheets>
    <sheet name="PROGRAMMATION 10km Vma 17km" sheetId="1" r:id="rId1"/>
    <sheet name="10km 4 séances" sheetId="2" r:id="rId2"/>
  </sheets>
  <definedNames/>
  <calcPr fullCalcOnLoad="1"/>
</workbook>
</file>

<file path=xl/sharedStrings.xml><?xml version="1.0" encoding="utf-8"?>
<sst xmlns="http://schemas.openxmlformats.org/spreadsheetml/2006/main" count="202" uniqueCount="104">
  <si>
    <t>PREPA SPECIFIQUE</t>
  </si>
  <si>
    <t>S</t>
  </si>
  <si>
    <t>Dates</t>
  </si>
  <si>
    <t>Objectifs</t>
  </si>
  <si>
    <t>S1</t>
  </si>
  <si>
    <t>S7</t>
  </si>
  <si>
    <t>S2</t>
  </si>
  <si>
    <t>25 février au 3 mars</t>
  </si>
  <si>
    <t>S3</t>
  </si>
  <si>
    <t>4 mars au 10 mars</t>
  </si>
  <si>
    <t>S4</t>
  </si>
  <si>
    <t>11 mars au 17 mars</t>
  </si>
  <si>
    <t>S5</t>
  </si>
  <si>
    <t>S6</t>
  </si>
  <si>
    <t>VMA</t>
  </si>
  <si>
    <t>km/h</t>
  </si>
  <si>
    <t xml:space="preserve">Entrez vos </t>
  </si>
  <si>
    <t>FC max</t>
  </si>
  <si>
    <t>FC repos</t>
  </si>
  <si>
    <t>Allures</t>
  </si>
  <si>
    <t>% VMA</t>
  </si>
  <si>
    <t>V</t>
  </si>
  <si>
    <t>tps au km</t>
  </si>
  <si>
    <t>tps au 100m</t>
  </si>
  <si>
    <t>FC Cible</t>
  </si>
  <si>
    <t>Footing Bas</t>
  </si>
  <si>
    <t>Footing Haut</t>
  </si>
  <si>
    <t>10 km</t>
  </si>
  <si>
    <t>VMA Longue</t>
  </si>
  <si>
    <t>VMA Courte</t>
  </si>
  <si>
    <t>Distance parcourue (mètres) en fonction du temps en minutes</t>
  </si>
  <si>
    <t>Séance</t>
  </si>
  <si>
    <t>Séance 1</t>
  </si>
  <si>
    <t>Séance 2</t>
  </si>
  <si>
    <t>Séance 3</t>
  </si>
  <si>
    <t>Séance 4</t>
  </si>
  <si>
    <t>Footing / Renforcement Musculaire</t>
  </si>
  <si>
    <t>Footing</t>
  </si>
  <si>
    <t>Infos</t>
  </si>
  <si>
    <t>Volume séance</t>
  </si>
  <si>
    <t>Volume semaine</t>
  </si>
  <si>
    <t xml:space="preserve">Footing 55' 
65% vma </t>
  </si>
  <si>
    <t>Footing/Renforcement Musculaire</t>
  </si>
  <si>
    <t xml:space="preserve">Footing 60' 
65% vma </t>
  </si>
  <si>
    <t>Footing/LD</t>
  </si>
  <si>
    <t>SL</t>
  </si>
  <si>
    <t xml:space="preserve">Footing 40' + Renforcement Musculaire
</t>
  </si>
  <si>
    <t xml:space="preserve">Footing 50' 
65% vma </t>
  </si>
  <si>
    <t>COMPET</t>
  </si>
  <si>
    <t xml:space="preserve">Footing 30' </t>
  </si>
  <si>
    <t>PREAMBULE</t>
  </si>
  <si>
    <t xml:space="preserve">4 février au 10 février </t>
  </si>
  <si>
    <t xml:space="preserve">11 février au 17 février </t>
  </si>
  <si>
    <t xml:space="preserve">18 février au 24 février </t>
  </si>
  <si>
    <t>Vma</t>
  </si>
  <si>
    <t>%</t>
  </si>
  <si>
    <t>TEMPS DE PASSAGE AUX :   distances (en mètres)</t>
  </si>
  <si>
    <t>Prédiction % allure 10 km</t>
  </si>
  <si>
    <r>
      <t xml:space="preserve">* </t>
    </r>
    <r>
      <rPr>
        <u val="single"/>
        <sz val="8"/>
        <color indexed="8"/>
        <rFont val="Arial Narrow"/>
        <family val="2"/>
      </rPr>
      <t>Puissance aérobie</t>
    </r>
    <r>
      <rPr>
        <sz val="8"/>
        <color indexed="8"/>
        <rFont val="Arial Narrow"/>
        <family val="2"/>
      </rPr>
      <t xml:space="preserve"> : 
- Développement/entretien Vma
* </t>
    </r>
    <r>
      <rPr>
        <u val="single"/>
        <sz val="8"/>
        <color indexed="8"/>
        <rFont val="Arial Narrow"/>
        <family val="2"/>
      </rPr>
      <t>Capacité aérobie</t>
    </r>
    <r>
      <rPr>
        <sz val="8"/>
        <color indexed="8"/>
        <rFont val="Arial Narrow"/>
        <family val="2"/>
      </rPr>
      <t xml:space="preserve"> : 
- Allure spécifique 10 km
- Footing  </t>
    </r>
  </si>
  <si>
    <t>18 mars au 24 mars</t>
  </si>
  <si>
    <t>PREVISION  10 km - PLAN POUR ATHLETE HABITUE A COURIR 3 à 4 FOIS PAR SEMAINE - Objectif 10 km d'Aubergenville 24/03/2019</t>
  </si>
  <si>
    <t xml:space="preserve"> S1 du 4 février au 10 février</t>
  </si>
  <si>
    <t xml:space="preserve"> S2 du 11 février au 17 février</t>
  </si>
  <si>
    <t>S3 du 18 février au 24 février</t>
  </si>
  <si>
    <t>Vitesse</t>
  </si>
  <si>
    <t>Footing 40' + Renforcement musculaire
Séance AA lundi soir</t>
  </si>
  <si>
    <t>VMA  Piste</t>
  </si>
  <si>
    <t>Spécifique 10 km</t>
  </si>
  <si>
    <t>VMA Piste</t>
  </si>
  <si>
    <r>
      <t xml:space="preserve">Footing 25' 65% vma
</t>
    </r>
    <r>
      <rPr>
        <b/>
        <sz val="8"/>
        <color indexed="10"/>
        <rFont val="Arial Narrow"/>
        <family val="2"/>
      </rPr>
      <t>2000x1500x1000x500m</t>
    </r>
    <r>
      <rPr>
        <sz val="8"/>
        <color indexed="8"/>
        <rFont val="Arial Narrow"/>
        <family val="2"/>
      </rPr>
      <t xml:space="preserve"> al. 10 km
r=2'/1'45"/1'30'' footing   footing 10'</t>
    </r>
  </si>
  <si>
    <t>Séance Mixte</t>
  </si>
  <si>
    <r>
      <t xml:space="preserve">Ech 25' (footing+ppg+ld)
Piste </t>
    </r>
    <r>
      <rPr>
        <b/>
        <sz val="8"/>
        <color indexed="10"/>
        <rFont val="Arial Narrow"/>
        <family val="2"/>
      </rPr>
      <t>:7x300m</t>
    </r>
    <r>
      <rPr>
        <sz val="8"/>
        <rFont val="Arial Narrow"/>
        <family val="2"/>
      </rPr>
      <t xml:space="preserve"> (95%vma) </t>
    </r>
    <r>
      <rPr>
        <b/>
        <sz val="8"/>
        <color indexed="10"/>
        <rFont val="Arial Narrow"/>
        <family val="2"/>
      </rPr>
      <t xml:space="preserve">-1000m </t>
    </r>
    <r>
      <rPr>
        <sz val="8"/>
        <rFont val="Arial Narrow"/>
        <family val="2"/>
      </rPr>
      <t xml:space="preserve">all 10km - </t>
    </r>
    <r>
      <rPr>
        <b/>
        <sz val="8"/>
        <color indexed="10"/>
        <rFont val="Arial Narrow"/>
        <family val="2"/>
      </rPr>
      <t>7x200m</t>
    </r>
    <r>
      <rPr>
        <sz val="8"/>
        <rFont val="Arial Narrow"/>
        <family val="2"/>
      </rPr>
      <t xml:space="preserve"> (100%vma) - </t>
    </r>
    <r>
      <rPr>
        <b/>
        <sz val="8"/>
        <color indexed="10"/>
        <rFont val="Arial Narrow"/>
        <family val="2"/>
      </rPr>
      <t>1000m</t>
    </r>
    <r>
      <rPr>
        <sz val="8"/>
        <rFont val="Arial Narrow"/>
        <family val="2"/>
      </rPr>
      <t xml:space="preserve"> all.10km r=100m R=2'
 Ra 6'</t>
    </r>
  </si>
  <si>
    <t xml:space="preserve">Footing 40'
</t>
  </si>
  <si>
    <t>Footing long 1h15' 65% vma</t>
  </si>
  <si>
    <t>Footing 45' + Renforcement Musculaire
Séance AA lundi soir</t>
  </si>
  <si>
    <t>Footing 40' + Renforcement Musculaire
Séance AA lundi soir</t>
  </si>
  <si>
    <t xml:space="preserve">Footing 50' 
60-65% vma </t>
  </si>
  <si>
    <t xml:space="preserve">Spécifique </t>
  </si>
  <si>
    <r>
      <t xml:space="preserve">Ech 20' (footing+ppg+ld) +
</t>
    </r>
    <r>
      <rPr>
        <b/>
        <sz val="8"/>
        <color indexed="10"/>
        <rFont val="Arial Narrow"/>
        <family val="2"/>
      </rPr>
      <t>4x</t>
    </r>
    <r>
      <rPr>
        <sz val="8"/>
        <color indexed="8"/>
        <rFont val="Arial Narrow"/>
        <family val="2"/>
      </rPr>
      <t>(</t>
    </r>
    <r>
      <rPr>
        <b/>
        <sz val="8"/>
        <color indexed="10"/>
        <rFont val="Arial Narrow"/>
        <family val="2"/>
      </rPr>
      <t>1000m</t>
    </r>
    <r>
      <rPr>
        <sz val="8"/>
        <color indexed="8"/>
        <rFont val="Arial Narrow"/>
        <family val="2"/>
      </rPr>
      <t xml:space="preserve"> (al.10km)+</t>
    </r>
    <r>
      <rPr>
        <b/>
        <sz val="8"/>
        <color indexed="10"/>
        <rFont val="Arial Narrow"/>
        <family val="2"/>
      </rPr>
      <t>500m</t>
    </r>
    <r>
      <rPr>
        <sz val="8"/>
        <color indexed="8"/>
        <rFont val="Arial Narrow"/>
        <family val="2"/>
      </rPr>
      <t xml:space="preserve"> (al.10km-20'') r=1'30'' R=4'
+ Ra 5'</t>
    </r>
  </si>
  <si>
    <r>
      <t xml:space="preserve">Footing 25' 
+ </t>
    </r>
    <r>
      <rPr>
        <b/>
        <sz val="8"/>
        <color indexed="10"/>
        <rFont val="Arial Narrow"/>
        <family val="2"/>
      </rPr>
      <t>2x(7x1'/1')</t>
    </r>
    <r>
      <rPr>
        <sz val="8"/>
        <color indexed="8"/>
        <rFont val="Arial Narrow"/>
        <family val="2"/>
      </rPr>
      <t xml:space="preserve"> 100% vma r=2' 
+ ra 10'</t>
    </r>
  </si>
  <si>
    <r>
      <t xml:space="preserve">Ech 25' (footing+ppg+ld) +
</t>
    </r>
    <r>
      <rPr>
        <b/>
        <sz val="8"/>
        <color indexed="10"/>
        <rFont val="Arial Narrow"/>
        <family val="2"/>
      </rPr>
      <t xml:space="preserve">2x(8x200m) </t>
    </r>
    <r>
      <rPr>
        <sz val="8"/>
        <color indexed="8"/>
        <rFont val="Arial Narrow"/>
        <family val="2"/>
      </rPr>
      <t>100% vma  r=100m ' R=2' 
+ ra 10'</t>
    </r>
  </si>
  <si>
    <t xml:space="preserve">Footing 45' 
65% vma </t>
  </si>
  <si>
    <t xml:space="preserve"> S4 du  25 février au 3 mars  - Régénération</t>
  </si>
  <si>
    <t xml:space="preserve"> S5 du   4 mars au 10 mars</t>
  </si>
  <si>
    <t xml:space="preserve"> S6 du 11 mars au 17 mars  </t>
  </si>
  <si>
    <r>
      <t>Footing 25' 65% vma
+</t>
    </r>
    <r>
      <rPr>
        <b/>
        <sz val="8"/>
        <color indexed="10"/>
        <rFont val="Arial Narrow"/>
        <family val="2"/>
      </rPr>
      <t xml:space="preserve"> 5x1000m </t>
    </r>
    <r>
      <rPr>
        <sz val="8"/>
        <color indexed="8"/>
        <rFont val="Arial Narrow"/>
        <family val="2"/>
      </rPr>
      <t>al.10km
r= 1'45'' footing + footing 10'</t>
    </r>
  </si>
  <si>
    <r>
      <t xml:space="preserve">Footing 25' 65% vma
+ </t>
    </r>
    <r>
      <rPr>
        <b/>
        <sz val="8"/>
        <color indexed="10"/>
        <rFont val="Arial Narrow"/>
        <family val="2"/>
      </rPr>
      <t>4x1200m</t>
    </r>
    <r>
      <rPr>
        <sz val="8"/>
        <color indexed="8"/>
        <rFont val="Arial Narrow"/>
        <family val="2"/>
      </rPr>
      <t xml:space="preserve"> al.10km R=1'40'' footing
 + Ra 8'</t>
    </r>
  </si>
  <si>
    <r>
      <t xml:space="preserve">Footing 30' 65% vma + </t>
    </r>
    <r>
      <rPr>
        <b/>
        <sz val="8"/>
        <color indexed="10"/>
        <rFont val="Arial Narrow"/>
        <family val="2"/>
      </rPr>
      <t xml:space="preserve">3000x2000x1000m </t>
    </r>
    <r>
      <rPr>
        <sz val="8"/>
        <color indexed="8"/>
        <rFont val="Arial Narrow"/>
        <family val="2"/>
      </rPr>
      <t>al. 10 km
r=3'/2' footing 
+ footing 8'</t>
    </r>
  </si>
  <si>
    <r>
      <t xml:space="preserve">Ech 25' (footing+ppg+ld)
Piste : </t>
    </r>
    <r>
      <rPr>
        <b/>
        <sz val="8"/>
        <color indexed="10"/>
        <rFont val="Arial Narrow"/>
        <family val="2"/>
      </rPr>
      <t>2x(200x300x400x500x400x300x200m)</t>
    </r>
    <r>
      <rPr>
        <sz val="8"/>
        <rFont val="Arial Narrow"/>
        <family val="2"/>
      </rPr>
      <t xml:space="preserve">  
100% vma (200 et 300) + 95% vma (400 et 500)
 r= 40"/1'/1'10''/1'20"/1'10"/1' R=3' 
+ RA 6'</t>
    </r>
  </si>
  <si>
    <r>
      <t>Ech 25' (footing+ppg+ld)
Piste:</t>
    </r>
    <r>
      <rPr>
        <b/>
        <sz val="8"/>
        <color indexed="10"/>
        <rFont val="Arial Narrow"/>
        <family val="2"/>
      </rPr>
      <t>2x5x500m</t>
    </r>
    <r>
      <rPr>
        <sz val="8"/>
        <color indexed="8"/>
        <rFont val="Arial Narrow"/>
        <family val="2"/>
      </rPr>
      <t xml:space="preserve"> 90-95%vma  r=1'20'' (200m)
R=3' trot + Ra 6'</t>
    </r>
  </si>
  <si>
    <r>
      <t>Ech 25' (footing+ppg+ld)' 
+</t>
    </r>
    <r>
      <rPr>
        <b/>
        <sz val="8"/>
        <color indexed="10"/>
        <rFont val="Arial Narrow"/>
        <family val="2"/>
      </rPr>
      <t xml:space="preserve"> 10x1'/1'</t>
    </r>
    <r>
      <rPr>
        <sz val="8"/>
        <color indexed="8"/>
        <rFont val="Arial Narrow"/>
        <family val="2"/>
      </rPr>
      <t xml:space="preserve"> 100% vma r=100m 
+ footing 10'</t>
    </r>
  </si>
  <si>
    <r>
      <t xml:space="preserve">Ech 25' (footing+ppg+ld) 
+ </t>
    </r>
    <r>
      <rPr>
        <b/>
        <sz val="8"/>
        <color indexed="10"/>
        <rFont val="Arial Narrow"/>
        <family val="2"/>
      </rPr>
      <t xml:space="preserve">7x300m </t>
    </r>
    <r>
      <rPr>
        <sz val="8"/>
        <rFont val="Arial Narrow"/>
        <family val="2"/>
      </rPr>
      <t>95% vma</t>
    </r>
    <r>
      <rPr>
        <b/>
        <sz val="8"/>
        <color indexed="10"/>
        <rFont val="Arial Narrow"/>
        <family val="2"/>
      </rPr>
      <t xml:space="preserve"> </t>
    </r>
    <r>
      <rPr>
        <sz val="8"/>
        <rFont val="Arial Narrow"/>
        <family val="2"/>
      </rPr>
      <t>r=100m</t>
    </r>
    <r>
      <rPr>
        <sz val="8"/>
        <color indexed="25"/>
        <rFont val="Arial Narrow"/>
        <family val="2"/>
      </rPr>
      <t xml:space="preserve"> 
</t>
    </r>
    <r>
      <rPr>
        <sz val="8"/>
        <color indexed="8"/>
        <rFont val="Arial Narrow"/>
        <family val="2"/>
      </rPr>
      <t>+ footing 7’</t>
    </r>
  </si>
  <si>
    <t>Ce plan est destiné aux atlhlètes qui préparent des 10km route comme celui d'Aubergenville prévu le 24 mars prochain (calendrier club). Il est établi sur une durée de 7 semaines, la préparation fondamentale étant déjà bien avancée depuis début janvier. Les allures sont prévues pour une VMA de 17 km/h mais adaptable en changeant la vitesse sur le tableau excel. Pour les allures spécifiques, on se basera sur l'allure objectif du 10 km même si un pourcentage prédictionnel vma est disponible pour ceux qui n'ont pas d'objectif réel en tête. Le positionnement des séances est basé sur les entraînements club mais adaptable si vous ne venez pas sur les créneaux AA. Bon Training.Gilles.  Pour toutes questions gilcle@cegetel.net</t>
  </si>
  <si>
    <t xml:space="preserve">S7 du 18 mars au 24 mars  </t>
  </si>
  <si>
    <t xml:space="preserve"> S8 du 25 mars au 31 mars  </t>
  </si>
  <si>
    <t>Footing Souple 40'</t>
  </si>
  <si>
    <r>
      <t xml:space="preserve">Ech 25' (footing+ppg+ld) +
</t>
    </r>
    <r>
      <rPr>
        <b/>
        <sz val="8"/>
        <color indexed="10"/>
        <rFont val="Arial Narrow"/>
        <family val="2"/>
      </rPr>
      <t xml:space="preserve">8x150m </t>
    </r>
    <r>
      <rPr>
        <sz val="8"/>
        <color indexed="8"/>
        <rFont val="Arial Narrow"/>
        <family val="2"/>
      </rPr>
      <t xml:space="preserve">105% vma - </t>
    </r>
    <r>
      <rPr>
        <b/>
        <sz val="8"/>
        <color indexed="10"/>
        <rFont val="Arial Narrow"/>
        <family val="2"/>
      </rPr>
      <t>800m</t>
    </r>
    <r>
      <rPr>
        <sz val="8"/>
        <color indexed="8"/>
        <rFont val="Arial Narrow"/>
        <family val="2"/>
      </rPr>
      <t xml:space="preserve"> al. 10km - </t>
    </r>
    <r>
      <rPr>
        <b/>
        <sz val="8"/>
        <color indexed="10"/>
        <rFont val="Arial Narrow"/>
        <family val="2"/>
      </rPr>
      <t>8x150m</t>
    </r>
    <r>
      <rPr>
        <sz val="8"/>
        <color indexed="8"/>
        <rFont val="Arial Narrow"/>
        <family val="2"/>
      </rPr>
      <t xml:space="preserve"> 105% vma - </t>
    </r>
    <r>
      <rPr>
        <b/>
        <sz val="8"/>
        <color indexed="10"/>
        <rFont val="Arial Narrow"/>
        <family val="2"/>
      </rPr>
      <t>800m</t>
    </r>
    <r>
      <rPr>
        <sz val="8"/>
        <color indexed="8"/>
        <rFont val="Arial Narrow"/>
        <family val="2"/>
      </rPr>
      <t xml:space="preserve"> al. 10km</t>
    </r>
    <r>
      <rPr>
        <b/>
        <sz val="8"/>
        <color indexed="8"/>
        <rFont val="Arial Narrow"/>
        <family val="2"/>
      </rPr>
      <t xml:space="preserve"> </t>
    </r>
    <r>
      <rPr>
        <b/>
        <i/>
        <sz val="8"/>
        <color indexed="8"/>
        <rFont val="Arial Narrow"/>
        <family val="2"/>
      </rPr>
      <t>r=30’’</t>
    </r>
    <r>
      <rPr>
        <b/>
        <sz val="8"/>
        <color indexed="8"/>
        <rFont val="Arial Narrow"/>
        <family val="2"/>
      </rPr>
      <t xml:space="preserve"> R=2</t>
    </r>
    <r>
      <rPr>
        <sz val="8"/>
        <color indexed="8"/>
        <rFont val="Arial Narrow"/>
        <family val="2"/>
      </rPr>
      <t xml:space="preserve">’
+ RA 8'
</t>
    </r>
  </si>
  <si>
    <r>
      <t xml:space="preserve">: Footing 25’ + 
</t>
    </r>
    <r>
      <rPr>
        <b/>
        <sz val="8"/>
        <color indexed="10"/>
        <rFont val="Arial Narrow"/>
        <family val="2"/>
      </rPr>
      <t>2000m/1200m/800m/400m</t>
    </r>
    <r>
      <rPr>
        <sz val="8"/>
        <color indexed="8"/>
        <rFont val="Arial Narrow"/>
        <family val="2"/>
      </rPr>
      <t xml:space="preserve">
 al.10km/al. 5km (800 et 400m) 
R=2’/1’40’’/1’10’’
 + footing 10’</t>
    </r>
  </si>
  <si>
    <t>10 km Aubergenville</t>
  </si>
  <si>
    <t>10 km de POISSY</t>
  </si>
  <si>
    <t>Footing 40'</t>
  </si>
  <si>
    <r>
      <t xml:space="preserve">Ech 25' (footing+ppg+ld) +
</t>
    </r>
    <r>
      <rPr>
        <b/>
        <sz val="8"/>
        <color indexed="10"/>
        <rFont val="Arial Narrow"/>
        <family val="2"/>
      </rPr>
      <t xml:space="preserve">8x200m </t>
    </r>
    <r>
      <rPr>
        <sz val="8"/>
        <color indexed="8"/>
        <rFont val="Arial Narrow"/>
        <family val="2"/>
      </rPr>
      <t xml:space="preserve">100% vma - </t>
    </r>
    <r>
      <rPr>
        <b/>
        <sz val="8"/>
        <color indexed="10"/>
        <rFont val="Arial Narrow"/>
        <family val="2"/>
      </rPr>
      <t>1000m</t>
    </r>
    <r>
      <rPr>
        <sz val="8"/>
        <color indexed="8"/>
        <rFont val="Arial Narrow"/>
        <family val="2"/>
      </rPr>
      <t xml:space="preserve"> al. 10km - </t>
    </r>
    <r>
      <rPr>
        <b/>
        <sz val="8"/>
        <color indexed="10"/>
        <rFont val="Arial Narrow"/>
        <family val="2"/>
      </rPr>
      <t>8x100m</t>
    </r>
    <r>
      <rPr>
        <sz val="8"/>
        <color indexed="8"/>
        <rFont val="Arial Narrow"/>
        <family val="2"/>
      </rPr>
      <t xml:space="preserve"> 105% </t>
    </r>
    <r>
      <rPr>
        <b/>
        <sz val="8"/>
        <color indexed="8"/>
        <rFont val="Arial Narrow"/>
        <family val="2"/>
      </rPr>
      <t xml:space="preserve"> </t>
    </r>
    <r>
      <rPr>
        <b/>
        <i/>
        <sz val="8"/>
        <color indexed="8"/>
        <rFont val="Arial Narrow"/>
        <family val="2"/>
      </rPr>
      <t xml:space="preserve">r=40''/20'' </t>
    </r>
    <r>
      <rPr>
        <b/>
        <sz val="8"/>
        <color indexed="8"/>
        <rFont val="Arial Narrow"/>
        <family val="2"/>
      </rPr>
      <t xml:space="preserve"> R=2</t>
    </r>
    <r>
      <rPr>
        <sz val="8"/>
        <color indexed="8"/>
        <rFont val="Arial Narrow"/>
        <family val="2"/>
      </rPr>
      <t xml:space="preserve">’
+ RA 8'
</t>
    </r>
  </si>
  <si>
    <t xml:space="preserve">Footing 35' 
65% vma </t>
  </si>
  <si>
    <t xml:space="preserve"> S9 du 1er avril  au 7 avril</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</si>
</sst>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ss.00"/>
    <numFmt numFmtId="165" formatCode="h:mm:ss;@"/>
    <numFmt numFmtId="166" formatCode="0.0%"/>
  </numFmts>
  <fonts count="47">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sz val="18"/>
      <color indexed="54"/>
      <name val="Calibri Light"/>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18"/>
      <name val="Arial"/>
      <family val="2"/>
    </font>
    <font>
      <sz val="8"/>
      <color indexed="18"/>
      <name val="Arial"/>
      <family val="2"/>
    </font>
    <font>
      <sz val="8"/>
      <color indexed="8"/>
      <name val="Arial Narrow"/>
      <family val="2"/>
    </font>
    <font>
      <u val="single"/>
      <sz val="8"/>
      <color indexed="8"/>
      <name val="Arial Narrow"/>
      <family val="2"/>
    </font>
    <font>
      <b/>
      <sz val="10"/>
      <name val="Arial"/>
      <family val="2"/>
    </font>
    <font>
      <i/>
      <sz val="8"/>
      <color indexed="8"/>
      <name val="Times New Roman"/>
      <family val="1"/>
    </font>
    <font>
      <sz val="12"/>
      <color indexed="8"/>
      <name val="Times New Roman"/>
      <family val="1"/>
    </font>
    <font>
      <b/>
      <sz val="8"/>
      <name val="Arial"/>
      <family val="2"/>
    </font>
    <font>
      <sz val="8"/>
      <name val="Arial"/>
      <family val="2"/>
    </font>
    <font>
      <sz val="11"/>
      <color indexed="20"/>
      <name val="Times New Roman"/>
      <family val="1"/>
    </font>
    <font>
      <sz val="8"/>
      <name val="Arial Narrow"/>
      <family val="2"/>
    </font>
    <font>
      <b/>
      <sz val="8"/>
      <color indexed="10"/>
      <name val="Arial Narrow"/>
      <family val="2"/>
    </font>
    <font>
      <b/>
      <sz val="8"/>
      <color indexed="18"/>
      <name val="Arial Narrow"/>
      <family val="2"/>
    </font>
    <font>
      <sz val="10"/>
      <color indexed="10"/>
      <name val="Arial"/>
      <family val="2"/>
    </font>
    <font>
      <b/>
      <i/>
      <sz val="10"/>
      <color indexed="9"/>
      <name val="Calibri"/>
      <family val="2"/>
    </font>
    <font>
      <b/>
      <sz val="9"/>
      <color indexed="9"/>
      <name val="Times New Roman"/>
      <family val="1"/>
    </font>
    <font>
      <b/>
      <sz val="10"/>
      <color indexed="9"/>
      <name val="Times New Roman"/>
      <family val="1"/>
    </font>
    <font>
      <b/>
      <sz val="12"/>
      <color indexed="9"/>
      <name val="Times New Roman"/>
      <family val="1"/>
    </font>
    <font>
      <sz val="12"/>
      <color indexed="9"/>
      <name val="Times New Roman"/>
      <family val="1"/>
    </font>
    <font>
      <b/>
      <sz val="12"/>
      <color indexed="13"/>
      <name val="Times New Roman"/>
      <family val="1"/>
    </font>
    <font>
      <i/>
      <sz val="10"/>
      <color indexed="13"/>
      <name val="Times New Roman"/>
      <family val="1"/>
    </font>
    <font>
      <b/>
      <sz val="10"/>
      <color indexed="13"/>
      <name val="Times New Roman"/>
      <family val="1"/>
    </font>
    <font>
      <b/>
      <sz val="12"/>
      <color indexed="13"/>
      <name val="Arial"/>
      <family val="2"/>
    </font>
    <font>
      <b/>
      <sz val="10"/>
      <color indexed="13"/>
      <name val="Arial"/>
      <family val="2"/>
    </font>
    <font>
      <b/>
      <sz val="10"/>
      <color indexed="9"/>
      <name val="Arial"/>
      <family val="2"/>
    </font>
    <font>
      <b/>
      <sz val="9"/>
      <color indexed="9"/>
      <name val="Arial"/>
      <family val="2"/>
    </font>
    <font>
      <sz val="8"/>
      <color indexed="25"/>
      <name val="Arial Narrow"/>
      <family val="2"/>
    </font>
    <font>
      <b/>
      <sz val="8"/>
      <color indexed="8"/>
      <name val="Arial Narrow"/>
      <family val="2"/>
    </font>
    <font>
      <b/>
      <i/>
      <sz val="8"/>
      <color indexed="8"/>
      <name val="Arial Narrow"/>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41"/>
        <bgColor indexed="64"/>
      </patternFill>
    </fill>
    <fill>
      <patternFill patternType="solid">
        <fgColor indexed="62"/>
        <bgColor indexed="64"/>
      </patternFill>
    </fill>
    <fill>
      <patternFill patternType="solid">
        <fgColor indexed="41"/>
        <bgColor indexed="64"/>
      </patternFill>
    </fill>
    <fill>
      <patternFill patternType="solid">
        <fgColor indexed="13"/>
        <bgColor indexed="64"/>
      </patternFill>
    </fill>
    <fill>
      <patternFill patternType="solid">
        <fgColor indexed="62"/>
        <bgColor indexed="64"/>
      </patternFill>
    </fill>
    <fill>
      <patternFill patternType="solid">
        <fgColor indexed="13"/>
        <bgColor indexed="64"/>
      </patternFill>
    </fill>
    <fill>
      <patternFill patternType="solid">
        <fgColor indexed="62"/>
        <bgColor indexed="64"/>
      </patternFill>
    </fill>
  </fills>
  <borders count="6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color indexed="63"/>
      </right>
      <top style="thin">
        <color indexed="8"/>
      </top>
      <bottom>
        <color indexed="63"/>
      </bottom>
    </border>
    <border>
      <left>
        <color indexed="63"/>
      </left>
      <right>
        <color indexed="63"/>
      </right>
      <top style="thin"/>
      <bottom style="thin"/>
    </border>
    <border>
      <left style="thin"/>
      <right style="thin"/>
      <top style="thin"/>
      <bottom style="thin"/>
    </border>
    <border>
      <left style="medium">
        <color indexed="8"/>
      </left>
      <right>
        <color indexed="63"/>
      </right>
      <top style="medium">
        <color indexed="8"/>
      </top>
      <bottom style="medium">
        <color indexed="8"/>
      </bottom>
    </border>
    <border>
      <left style="thin"/>
      <right style="thin"/>
      <top style="thin"/>
      <bottom>
        <color indexed="63"/>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color indexed="63"/>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color indexed="63"/>
      </right>
      <top style="medium">
        <color indexed="8"/>
      </top>
      <bottom style="medium">
        <color indexed="8"/>
      </bottom>
    </border>
    <border>
      <left style="thin">
        <color indexed="8"/>
      </left>
      <right>
        <color indexed="63"/>
      </right>
      <top style="medium"/>
      <bottom style="thin"/>
    </border>
    <border>
      <left>
        <color indexed="63"/>
      </left>
      <right>
        <color indexed="63"/>
      </right>
      <top style="medium"/>
      <bottom style="thin"/>
    </border>
    <border>
      <left style="thin"/>
      <right style="thin"/>
      <top>
        <color indexed="63"/>
      </top>
      <bottom style="thin"/>
    </border>
    <border>
      <left style="medium">
        <color indexed="8"/>
      </left>
      <right style="medium">
        <color indexed="8"/>
      </right>
      <top style="medium">
        <color indexed="8"/>
      </top>
      <bottom style="mediu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style="medium"/>
      <bottom style="medium"/>
    </border>
    <border>
      <left style="thin">
        <color indexed="8"/>
      </left>
      <right style="thin">
        <color indexed="8"/>
      </right>
      <top style="medium"/>
      <bottom style="medium"/>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color indexed="8"/>
      </top>
      <bottom style="thin">
        <color indexed="8"/>
      </bottom>
    </border>
    <border>
      <left>
        <color indexed="63"/>
      </left>
      <right style="medium">
        <color indexed="8"/>
      </right>
      <top style="medium">
        <color indexed="8"/>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6" fillId="7" borderId="1" applyNumberFormat="0" applyAlignment="0" applyProtection="0"/>
    <xf numFmtId="0" fontId="7" fillId="3"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8" fillId="21" borderId="0" applyNumberFormat="0" applyBorder="0" applyAlignment="0" applyProtection="0"/>
    <xf numFmtId="0" fontId="0" fillId="22" borderId="3" applyNumberFormat="0" applyAlignment="0" applyProtection="0"/>
    <xf numFmtId="9" fontId="0" fillId="0" borderId="0" applyFill="0" applyBorder="0" applyAlignment="0" applyProtection="0"/>
    <xf numFmtId="0" fontId="9" fillId="4" borderId="0" applyNumberFormat="0" applyBorder="0" applyAlignment="0" applyProtection="0"/>
    <xf numFmtId="0" fontId="10" fillId="20" borderId="4" applyNumberFormat="0" applyAlignment="0" applyProtection="0"/>
    <xf numFmtId="0" fontId="11" fillId="0" borderId="0" applyNumberFormat="0" applyFill="0" applyBorder="0" applyAlignment="0" applyProtection="0"/>
    <xf numFmtId="0" fontId="12"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cellStyleXfs>
  <cellXfs count="122">
    <xf numFmtId="0" fontId="0" fillId="0" borderId="0" xfId="0" applyAlignment="1">
      <alignment/>
    </xf>
    <xf numFmtId="0" fontId="19" fillId="20" borderId="10" xfId="0" applyFont="1" applyFill="1" applyBorder="1" applyAlignment="1" applyProtection="1">
      <alignment horizontal="center" vertical="center" wrapText="1"/>
      <protection/>
    </xf>
    <xf numFmtId="0" fontId="19" fillId="20" borderId="11" xfId="0" applyFont="1" applyFill="1" applyBorder="1" applyAlignment="1" applyProtection="1">
      <alignment horizontal="center" vertical="center" wrapText="1"/>
      <protection/>
    </xf>
    <xf numFmtId="0" fontId="20" fillId="20" borderId="12" xfId="0" applyFont="1" applyFill="1" applyBorder="1" applyAlignment="1">
      <alignment horizontal="center" vertical="center" wrapText="1"/>
    </xf>
    <xf numFmtId="21" fontId="20" fillId="0" borderId="12" xfId="0" applyNumberFormat="1"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20" borderId="14" xfId="0" applyFont="1" applyFill="1" applyBorder="1" applyAlignment="1">
      <alignment horizontal="center" vertical="center" wrapText="1"/>
    </xf>
    <xf numFmtId="21" fontId="20" fillId="0" borderId="0" xfId="0" applyNumberFormat="1" applyFont="1" applyFill="1" applyBorder="1" applyAlignment="1">
      <alignment horizontal="center" vertical="center" wrapText="1"/>
    </xf>
    <xf numFmtId="21" fontId="20" fillId="0" borderId="13" xfId="0" applyNumberFormat="1" applyFont="1" applyFill="1" applyBorder="1" applyAlignment="1">
      <alignment horizontal="center" vertical="center" wrapText="1"/>
    </xf>
    <xf numFmtId="0" fontId="20" fillId="0" borderId="0" xfId="0" applyFont="1" applyFill="1" applyBorder="1" applyAlignment="1">
      <alignment horizontal="center" vertical="center" wrapText="1"/>
    </xf>
    <xf numFmtId="0" fontId="23" fillId="0" borderId="0" xfId="0" applyFont="1" applyBorder="1" applyAlignment="1">
      <alignment horizontal="right"/>
    </xf>
    <xf numFmtId="0" fontId="24" fillId="0" borderId="0" xfId="0" applyFont="1" applyAlignment="1">
      <alignment/>
    </xf>
    <xf numFmtId="0" fontId="0" fillId="0" borderId="0" xfId="0" applyBorder="1" applyAlignment="1">
      <alignment/>
    </xf>
    <xf numFmtId="0" fontId="25" fillId="20" borderId="11" xfId="0" applyFont="1" applyFill="1" applyBorder="1" applyAlignment="1">
      <alignment horizontal="center"/>
    </xf>
    <xf numFmtId="0" fontId="25" fillId="20" borderId="15" xfId="0" applyFont="1" applyFill="1" applyBorder="1" applyAlignment="1">
      <alignment horizontal="center"/>
    </xf>
    <xf numFmtId="164" fontId="25" fillId="20" borderId="16" xfId="0" applyNumberFormat="1" applyFont="1" applyFill="1" applyBorder="1" applyAlignment="1">
      <alignment horizontal="center"/>
    </xf>
    <xf numFmtId="0" fontId="25" fillId="20" borderId="0" xfId="0" applyFont="1" applyFill="1" applyBorder="1" applyAlignment="1">
      <alignment horizontal="center"/>
    </xf>
    <xf numFmtId="0" fontId="25" fillId="20" borderId="10" xfId="0" applyFont="1" applyFill="1" applyBorder="1" applyAlignment="1">
      <alignment horizontal="center"/>
    </xf>
    <xf numFmtId="0" fontId="0" fillId="0" borderId="17" xfId="0" applyBorder="1" applyAlignment="1">
      <alignment horizontal="center"/>
    </xf>
    <xf numFmtId="0" fontId="0" fillId="0" borderId="12" xfId="0" applyBorder="1" applyAlignment="1">
      <alignment horizontal="center"/>
    </xf>
    <xf numFmtId="164" fontId="27" fillId="0" borderId="16" xfId="0" applyNumberFormat="1" applyFont="1" applyBorder="1" applyAlignment="1" applyProtection="1">
      <alignment horizontal="center"/>
      <protection hidden="1"/>
    </xf>
    <xf numFmtId="164" fontId="27" fillId="0" borderId="12" xfId="0" applyNumberFormat="1" applyFont="1" applyBorder="1" applyAlignment="1" applyProtection="1">
      <alignment horizontal="center"/>
      <protection hidden="1"/>
    </xf>
    <xf numFmtId="164" fontId="0" fillId="0" borderId="0" xfId="0" applyNumberFormat="1" applyAlignment="1">
      <alignment/>
    </xf>
    <xf numFmtId="164" fontId="27" fillId="0" borderId="0" xfId="0" applyNumberFormat="1" applyFont="1" applyBorder="1" applyAlignment="1" applyProtection="1">
      <alignment horizontal="center"/>
      <protection hidden="1"/>
    </xf>
    <xf numFmtId="164" fontId="27" fillId="0" borderId="0" xfId="0" applyNumberFormat="1" applyFont="1" applyFill="1" applyBorder="1" applyAlignment="1" applyProtection="1">
      <alignment horizontal="center"/>
      <protection hidden="1"/>
    </xf>
    <xf numFmtId="0" fontId="22" fillId="0" borderId="18" xfId="0" applyFont="1" applyBorder="1" applyAlignment="1">
      <alignment horizontal="center"/>
    </xf>
    <xf numFmtId="1" fontId="0" fillId="0" borderId="17" xfId="0" applyNumberFormat="1" applyBorder="1" applyAlignment="1">
      <alignment horizontal="center"/>
    </xf>
    <xf numFmtId="1" fontId="0" fillId="0" borderId="12" xfId="0" applyNumberFormat="1" applyBorder="1" applyAlignment="1">
      <alignment horizontal="center"/>
    </xf>
    <xf numFmtId="0" fontId="22" fillId="0" borderId="19" xfId="0" applyFon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26" fillId="24" borderId="16" xfId="0" applyFont="1" applyFill="1" applyBorder="1" applyAlignment="1" applyProtection="1">
      <alignment horizontal="center" vertical="center" wrapText="1"/>
      <protection/>
    </xf>
    <xf numFmtId="0" fontId="20" fillId="20" borderId="16" xfId="0" applyFont="1" applyFill="1" applyBorder="1" applyAlignment="1">
      <alignment horizontal="center" vertical="center" wrapText="1"/>
    </xf>
    <xf numFmtId="0" fontId="20" fillId="20" borderId="22" xfId="0" applyFont="1" applyFill="1" applyBorder="1" applyAlignment="1">
      <alignment horizontal="center" vertical="center" wrapText="1"/>
    </xf>
    <xf numFmtId="21" fontId="20" fillId="0" borderId="0" xfId="0" applyNumberFormat="1" applyFont="1" applyFill="1" applyBorder="1" applyAlignment="1">
      <alignment horizontal="left" vertical="center" wrapText="1"/>
    </xf>
    <xf numFmtId="0" fontId="0" fillId="0" borderId="0" xfId="0" applyFont="1" applyBorder="1" applyAlignment="1">
      <alignment horizontal="center" wrapText="1"/>
    </xf>
    <xf numFmtId="0" fontId="20" fillId="20" borderId="23" xfId="0" applyFont="1" applyFill="1" applyBorder="1" applyAlignment="1">
      <alignment horizontal="center" vertical="center" wrapText="1"/>
    </xf>
    <xf numFmtId="0" fontId="0" fillId="0" borderId="24" xfId="0" applyBorder="1" applyAlignment="1">
      <alignment horizontal="center"/>
    </xf>
    <xf numFmtId="0" fontId="22" fillId="0" borderId="0" xfId="0" applyFont="1" applyAlignment="1">
      <alignment/>
    </xf>
    <xf numFmtId="0" fontId="31" fillId="0" borderId="0" xfId="0" applyFont="1" applyAlignment="1">
      <alignment/>
    </xf>
    <xf numFmtId="0" fontId="41" fillId="25" borderId="25"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xf>
    <xf numFmtId="0" fontId="0" fillId="26" borderId="26" xfId="0" applyFill="1" applyBorder="1" applyAlignment="1">
      <alignment horizontal="center"/>
    </xf>
    <xf numFmtId="0" fontId="22" fillId="20" borderId="10" xfId="0" applyFont="1" applyFill="1" applyBorder="1" applyAlignment="1">
      <alignment horizontal="center"/>
    </xf>
    <xf numFmtId="0" fontId="22" fillId="0" borderId="16" xfId="0" applyFont="1" applyFill="1" applyBorder="1" applyAlignment="1">
      <alignment horizontal="center"/>
    </xf>
    <xf numFmtId="0" fontId="22" fillId="0" borderId="24" xfId="0" applyFont="1" applyFill="1" applyBorder="1" applyAlignment="1">
      <alignment horizontal="center" vertical="center"/>
    </xf>
    <xf numFmtId="0" fontId="33" fillId="25" borderId="27" xfId="0" applyFont="1" applyFill="1" applyBorder="1" applyAlignment="1">
      <alignment horizontal="center"/>
    </xf>
    <xf numFmtId="0" fontId="33" fillId="25" borderId="28" xfId="0" applyFont="1" applyFill="1" applyBorder="1" applyAlignment="1">
      <alignment horizontal="center"/>
    </xf>
    <xf numFmtId="0" fontId="34" fillId="25" borderId="12" xfId="0" applyFont="1" applyFill="1" applyBorder="1" applyAlignment="1">
      <alignment horizontal="center"/>
    </xf>
    <xf numFmtId="0" fontId="35" fillId="25" borderId="29" xfId="0" applyFont="1" applyFill="1" applyBorder="1" applyAlignment="1" applyProtection="1">
      <alignment horizontal="center"/>
      <protection locked="0"/>
    </xf>
    <xf numFmtId="0" fontId="36" fillId="25" borderId="30" xfId="0" applyFont="1" applyFill="1" applyBorder="1" applyAlignment="1">
      <alignment horizontal="center"/>
    </xf>
    <xf numFmtId="0" fontId="35" fillId="25" borderId="31" xfId="0" applyFont="1" applyFill="1" applyBorder="1" applyAlignment="1" applyProtection="1">
      <alignment horizontal="center"/>
      <protection locked="0"/>
    </xf>
    <xf numFmtId="0" fontId="35" fillId="25" borderId="32" xfId="0" applyFont="1" applyFill="1" applyBorder="1" applyAlignment="1" applyProtection="1">
      <alignment horizontal="center"/>
      <protection locked="0"/>
    </xf>
    <xf numFmtId="0" fontId="37" fillId="25" borderId="33" xfId="0" applyFont="1" applyFill="1" applyBorder="1" applyAlignment="1">
      <alignment horizontal="center"/>
    </xf>
    <xf numFmtId="0" fontId="37" fillId="25" borderId="29" xfId="0" applyFont="1" applyFill="1" applyBorder="1" applyAlignment="1">
      <alignment horizontal="center"/>
    </xf>
    <xf numFmtId="0" fontId="37" fillId="25" borderId="31" xfId="0" applyFont="1" applyFill="1" applyBorder="1" applyAlignment="1">
      <alignment horizontal="center"/>
    </xf>
    <xf numFmtId="0" fontId="38" fillId="25" borderId="31" xfId="0" applyFont="1" applyFill="1" applyBorder="1" applyAlignment="1">
      <alignment horizontal="right"/>
    </xf>
    <xf numFmtId="0" fontId="42" fillId="25" borderId="25" xfId="0" applyFont="1" applyFill="1" applyBorder="1" applyAlignment="1">
      <alignment horizontal="center"/>
    </xf>
    <xf numFmtId="0" fontId="43" fillId="25" borderId="34" xfId="0" applyFont="1" applyFill="1" applyBorder="1" applyAlignment="1">
      <alignment horizontal="center"/>
    </xf>
    <xf numFmtId="0" fontId="43" fillId="25" borderId="35" xfId="0" applyFont="1" applyFill="1" applyBorder="1" applyAlignment="1">
      <alignment horizontal="center"/>
    </xf>
    <xf numFmtId="0" fontId="42" fillId="25" borderId="33" xfId="0" applyFont="1" applyFill="1" applyBorder="1" applyAlignment="1">
      <alignment horizontal="center"/>
    </xf>
    <xf numFmtId="0" fontId="42" fillId="25" borderId="29" xfId="0" applyFont="1" applyFill="1" applyBorder="1" applyAlignment="1">
      <alignment horizontal="center"/>
    </xf>
    <xf numFmtId="0" fontId="42" fillId="25" borderId="36" xfId="0" applyFont="1" applyFill="1" applyBorder="1" applyAlignment="1">
      <alignment horizontal="center"/>
    </xf>
    <xf numFmtId="0" fontId="42" fillId="25" borderId="32" xfId="0" applyFont="1" applyFill="1" applyBorder="1" applyAlignment="1">
      <alignment horizontal="center"/>
    </xf>
    <xf numFmtId="0" fontId="41" fillId="25" borderId="12" xfId="0" applyFont="1" applyFill="1" applyBorder="1" applyAlignment="1">
      <alignment horizontal="center"/>
    </xf>
    <xf numFmtId="0" fontId="18" fillId="27" borderId="37" xfId="0" applyFont="1" applyFill="1" applyBorder="1" applyAlignment="1" applyProtection="1">
      <alignment horizontal="center" vertical="center" wrapText="1"/>
      <protection/>
    </xf>
    <xf numFmtId="0" fontId="18" fillId="27" borderId="38" xfId="0" applyFont="1" applyFill="1" applyBorder="1" applyAlignment="1" applyProtection="1">
      <alignment horizontal="center" vertical="center" wrapText="1"/>
      <protection/>
    </xf>
    <xf numFmtId="0" fontId="26" fillId="0" borderId="0" xfId="0" applyFont="1" applyBorder="1" applyAlignment="1">
      <alignment horizontal="center" textRotation="255" wrapText="1"/>
    </xf>
    <xf numFmtId="0" fontId="26" fillId="0" borderId="11" xfId="0" applyFont="1" applyBorder="1" applyAlignment="1">
      <alignment horizontal="center" textRotation="255" wrapText="1"/>
    </xf>
    <xf numFmtId="0" fontId="0" fillId="0" borderId="24" xfId="0" applyBorder="1" applyAlignment="1">
      <alignment horizontal="center"/>
    </xf>
    <xf numFmtId="0" fontId="22" fillId="0" borderId="26" xfId="0" applyFont="1" applyFill="1" applyBorder="1" applyAlignment="1">
      <alignment horizontal="center" vertical="center"/>
    </xf>
    <xf numFmtId="0" fontId="22" fillId="0" borderId="39" xfId="0" applyFont="1" applyFill="1" applyBorder="1" applyAlignment="1">
      <alignment horizontal="center" vertical="center"/>
    </xf>
    <xf numFmtId="0" fontId="32" fillId="28" borderId="40" xfId="0" applyFont="1" applyFill="1" applyBorder="1" applyAlignment="1">
      <alignment horizontal="center"/>
    </xf>
    <xf numFmtId="21" fontId="20" fillId="0" borderId="41" xfId="0" applyNumberFormat="1" applyFont="1" applyFill="1" applyBorder="1" applyAlignment="1">
      <alignment horizontal="center" vertical="center" wrapText="1"/>
    </xf>
    <xf numFmtId="21" fontId="20" fillId="0" borderId="42" xfId="0" applyNumberFormat="1" applyFont="1" applyFill="1" applyBorder="1" applyAlignment="1">
      <alignment horizontal="center" vertical="center" wrapText="1"/>
    </xf>
    <xf numFmtId="21" fontId="20" fillId="0" borderId="43" xfId="0" applyNumberFormat="1" applyFont="1" applyFill="1" applyBorder="1" applyAlignment="1">
      <alignment horizontal="center" vertical="center" wrapText="1"/>
    </xf>
    <xf numFmtId="21" fontId="20" fillId="0" borderId="44" xfId="0" applyNumberFormat="1" applyFont="1" applyFill="1" applyBorder="1" applyAlignment="1">
      <alignment horizontal="center" vertical="center" wrapText="1"/>
    </xf>
    <xf numFmtId="21" fontId="20" fillId="0" borderId="45" xfId="0" applyNumberFormat="1" applyFont="1" applyFill="1" applyBorder="1" applyAlignment="1">
      <alignment horizontal="center" vertical="center" wrapText="1"/>
    </xf>
    <xf numFmtId="21" fontId="20" fillId="0" borderId="46" xfId="0" applyNumberFormat="1" applyFont="1" applyFill="1" applyBorder="1" applyAlignment="1">
      <alignment horizontal="center" vertical="center" wrapText="1"/>
    </xf>
    <xf numFmtId="0" fontId="0" fillId="26" borderId="47" xfId="0" applyFill="1" applyBorder="1" applyAlignment="1">
      <alignment horizontal="center"/>
    </xf>
    <xf numFmtId="0" fontId="0" fillId="26" borderId="48" xfId="0" applyFill="1" applyBorder="1" applyAlignment="1">
      <alignment horizontal="center"/>
    </xf>
    <xf numFmtId="0" fontId="18" fillId="27" borderId="49" xfId="0" applyFont="1" applyFill="1" applyBorder="1" applyAlignment="1" applyProtection="1">
      <alignment horizontal="center" vertical="center" wrapText="1"/>
      <protection/>
    </xf>
    <xf numFmtId="0" fontId="18" fillId="27" borderId="50" xfId="0" applyFont="1" applyFill="1" applyBorder="1" applyAlignment="1" applyProtection="1">
      <alignment horizontal="center" vertical="center" wrapText="1"/>
      <protection/>
    </xf>
    <xf numFmtId="0" fontId="18" fillId="27" borderId="51" xfId="0" applyFont="1" applyFill="1" applyBorder="1" applyAlignment="1" applyProtection="1">
      <alignment horizontal="center" vertical="center" wrapText="1"/>
      <protection/>
    </xf>
    <xf numFmtId="0" fontId="19" fillId="20" borderId="11" xfId="0" applyFont="1" applyFill="1" applyBorder="1" applyAlignment="1" applyProtection="1">
      <alignment horizontal="center" vertical="center" wrapText="1"/>
      <protection/>
    </xf>
    <xf numFmtId="21" fontId="30" fillId="29" borderId="52" xfId="0" applyNumberFormat="1" applyFont="1" applyFill="1" applyBorder="1" applyAlignment="1">
      <alignment horizontal="center" vertical="center" wrapText="1"/>
    </xf>
    <xf numFmtId="21" fontId="30" fillId="29" borderId="53" xfId="0" applyNumberFormat="1" applyFont="1" applyFill="1" applyBorder="1" applyAlignment="1">
      <alignment horizontal="center" vertical="center" wrapText="1"/>
    </xf>
    <xf numFmtId="21" fontId="30" fillId="29" borderId="54" xfId="0" applyNumberFormat="1" applyFont="1" applyFill="1" applyBorder="1" applyAlignment="1">
      <alignment horizontal="center" vertical="center" wrapText="1"/>
    </xf>
    <xf numFmtId="0" fontId="20" fillId="0" borderId="41" xfId="0" applyFont="1" applyFill="1" applyBorder="1" applyAlignment="1">
      <alignment horizontal="left" vertical="center" wrapText="1"/>
    </xf>
    <xf numFmtId="0" fontId="20" fillId="0" borderId="55" xfId="0" applyFont="1" applyFill="1" applyBorder="1" applyAlignment="1">
      <alignment horizontal="left" vertical="center" wrapText="1"/>
    </xf>
    <xf numFmtId="0" fontId="20" fillId="0" borderId="42" xfId="0" applyFont="1" applyFill="1" applyBorder="1" applyAlignment="1">
      <alignment horizontal="left" vertical="center" wrapText="1"/>
    </xf>
    <xf numFmtId="0" fontId="20" fillId="0" borderId="43"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44" xfId="0" applyFont="1" applyFill="1" applyBorder="1" applyAlignment="1">
      <alignment horizontal="left" vertical="center" wrapText="1"/>
    </xf>
    <xf numFmtId="0" fontId="20" fillId="0" borderId="45" xfId="0" applyFont="1" applyFill="1" applyBorder="1" applyAlignment="1">
      <alignment horizontal="left" vertical="center" wrapText="1"/>
    </xf>
    <xf numFmtId="0" fontId="20" fillId="0" borderId="56" xfId="0" applyFont="1" applyFill="1" applyBorder="1" applyAlignment="1">
      <alignment horizontal="left" vertical="center" wrapText="1"/>
    </xf>
    <xf numFmtId="0" fontId="20" fillId="0" borderId="46" xfId="0" applyFont="1" applyFill="1" applyBorder="1" applyAlignment="1">
      <alignment horizontal="left" vertical="center" wrapText="1"/>
    </xf>
    <xf numFmtId="0" fontId="22" fillId="0" borderId="12" xfId="0" applyFont="1" applyFill="1" applyBorder="1" applyAlignment="1">
      <alignment horizontal="center" vertical="center"/>
    </xf>
    <xf numFmtId="0" fontId="22" fillId="0" borderId="14" xfId="0" applyFont="1" applyFill="1" applyBorder="1" applyAlignment="1">
      <alignment horizontal="center" vertical="center"/>
    </xf>
    <xf numFmtId="0" fontId="39" fillId="25" borderId="13" xfId="0" applyFont="1" applyFill="1" applyBorder="1" applyAlignment="1">
      <alignment horizontal="center"/>
    </xf>
    <xf numFmtId="0" fontId="39" fillId="25" borderId="57" xfId="0" applyFont="1" applyFill="1" applyBorder="1" applyAlignment="1">
      <alignment horizontal="center"/>
    </xf>
    <xf numFmtId="0" fontId="39" fillId="25" borderId="17" xfId="0" applyFont="1" applyFill="1" applyBorder="1" applyAlignment="1">
      <alignment horizontal="center"/>
    </xf>
    <xf numFmtId="0" fontId="41" fillId="25" borderId="25" xfId="0" applyFont="1" applyFill="1" applyBorder="1" applyAlignment="1">
      <alignment horizontal="center"/>
    </xf>
    <xf numFmtId="0" fontId="41" fillId="25" borderId="36" xfId="0" applyFont="1" applyFill="1" applyBorder="1" applyAlignment="1">
      <alignment horizontal="center"/>
    </xf>
    <xf numFmtId="0" fontId="41" fillId="25" borderId="58" xfId="0" applyFont="1" applyFill="1" applyBorder="1" applyAlignment="1">
      <alignment horizontal="center"/>
    </xf>
    <xf numFmtId="0" fontId="0" fillId="0" borderId="0" xfId="0" applyFont="1" applyFill="1" applyBorder="1" applyAlignment="1">
      <alignment horizontal="center"/>
    </xf>
    <xf numFmtId="0" fontId="40" fillId="30" borderId="12" xfId="0" applyFont="1" applyFill="1" applyBorder="1" applyAlignment="1">
      <alignment horizontal="center" vertical="center"/>
    </xf>
    <xf numFmtId="0" fontId="18" fillId="24" borderId="12" xfId="0" applyFont="1" applyFill="1" applyBorder="1" applyAlignment="1" applyProtection="1">
      <alignment horizontal="center" vertical="center" wrapText="1"/>
      <protection/>
    </xf>
    <xf numFmtId="0" fontId="20" fillId="0" borderId="12" xfId="0" applyFont="1" applyFill="1" applyBorder="1" applyAlignment="1">
      <alignment horizontal="center" vertical="center" wrapText="1"/>
    </xf>
    <xf numFmtId="0" fontId="20" fillId="20" borderId="12"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21" fontId="20" fillId="0" borderId="12" xfId="0" applyNumberFormat="1" applyFont="1" applyFill="1" applyBorder="1" applyAlignment="1">
      <alignment horizontal="center" vertical="center" wrapText="1"/>
    </xf>
    <xf numFmtId="21" fontId="20" fillId="0" borderId="0" xfId="0" applyNumberFormat="1" applyFont="1" applyFill="1" applyBorder="1" applyAlignment="1">
      <alignment horizontal="center" vertical="center" wrapText="1"/>
    </xf>
    <xf numFmtId="0" fontId="20" fillId="0" borderId="59" xfId="0" applyFont="1" applyFill="1" applyBorder="1" applyAlignment="1">
      <alignment horizontal="center" vertical="center" wrapText="1"/>
    </xf>
    <xf numFmtId="0" fontId="18" fillId="24" borderId="16" xfId="0" applyFont="1" applyFill="1" applyBorder="1" applyAlignment="1" applyProtection="1">
      <alignment horizontal="center" vertical="center" wrapText="1"/>
      <protection/>
    </xf>
    <xf numFmtId="0" fontId="18" fillId="24" borderId="6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20" fillId="0" borderId="0" xfId="0" applyFont="1" applyFill="1" applyBorder="1" applyAlignment="1">
      <alignment horizontal="center" vertical="center" wrapText="1"/>
    </xf>
    <xf numFmtId="0" fontId="29" fillId="0" borderId="12" xfId="0" applyFont="1" applyFill="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1" xfId="49"/>
    <cellStyle name="Percent" xfId="50"/>
    <cellStyle name="Satisfaisant" xfId="51"/>
    <cellStyle name="Sortie" xfId="52"/>
    <cellStyle name="Texte explicatif" xfId="53"/>
    <cellStyle name="Titre 1" xfId="54"/>
    <cellStyle name="Titre 2" xfId="55"/>
    <cellStyle name="Titre 2" xfId="56"/>
    <cellStyle name="Titre 3" xfId="57"/>
    <cellStyle name="Titre 4" xfId="58"/>
    <cellStyle name="Total" xfId="59"/>
    <cellStyle name="Vérification"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DDDD"/>
      <rgbColor rgb="00CCFFCC"/>
      <rgbColor rgb="00FFFF99"/>
      <rgbColor rgb="0099CCFF"/>
      <rgbColor rgb="00FF99CC"/>
      <rgbColor rgb="00CC99FF"/>
      <rgbColor rgb="00FFCC99"/>
      <rgbColor rgb="003366FF"/>
      <rgbColor rgb="0033CCCC"/>
      <rgbColor rgb="0099FFCC"/>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209550</xdr:colOff>
      <xdr:row>13</xdr:row>
      <xdr:rowOff>76200</xdr:rowOff>
    </xdr:from>
    <xdr:to>
      <xdr:col>13</xdr:col>
      <xdr:colOff>95250</xdr:colOff>
      <xdr:row>20</xdr:row>
      <xdr:rowOff>76200</xdr:rowOff>
    </xdr:to>
    <xdr:pic>
      <xdr:nvPicPr>
        <xdr:cNvPr id="1" name="Picture 2"/>
        <xdr:cNvPicPr preferRelativeResize="1">
          <a:picLocks noChangeAspect="1"/>
        </xdr:cNvPicPr>
      </xdr:nvPicPr>
      <xdr:blipFill>
        <a:blip r:embed="rId1"/>
        <a:stretch>
          <a:fillRect/>
        </a:stretch>
      </xdr:blipFill>
      <xdr:spPr>
        <a:xfrm>
          <a:off x="7791450" y="2200275"/>
          <a:ext cx="1847850" cy="1304925"/>
        </a:xfrm>
        <a:prstGeom prst="rect">
          <a:avLst/>
        </a:prstGeom>
        <a:blipFill>
          <a:blip r:embed=""/>
          <a:srcRect/>
          <a:stretch>
            <a:fillRect/>
          </a:stretch>
        </a:blipFill>
        <a:ln w="9525" cmpd="sng">
          <a:noFill/>
        </a:ln>
      </xdr:spPr>
    </xdr:pic>
    <xdr:clientData/>
  </xdr:twoCellAnchor>
  <xdr:twoCellAnchor editAs="oneCell">
    <xdr:from>
      <xdr:col>8</xdr:col>
      <xdr:colOff>38100</xdr:colOff>
      <xdr:row>14</xdr:row>
      <xdr:rowOff>9525</xdr:rowOff>
    </xdr:from>
    <xdr:to>
      <xdr:col>10</xdr:col>
      <xdr:colOff>361950</xdr:colOff>
      <xdr:row>21</xdr:row>
      <xdr:rowOff>0</xdr:rowOff>
    </xdr:to>
    <xdr:pic>
      <xdr:nvPicPr>
        <xdr:cNvPr id="2" name="Picture 5"/>
        <xdr:cNvPicPr preferRelativeResize="1">
          <a:picLocks noChangeAspect="1"/>
        </xdr:cNvPicPr>
      </xdr:nvPicPr>
      <xdr:blipFill>
        <a:blip r:embed="rId2"/>
        <a:stretch>
          <a:fillRect/>
        </a:stretch>
      </xdr:blipFill>
      <xdr:spPr>
        <a:xfrm>
          <a:off x="6096000" y="2295525"/>
          <a:ext cx="1847850" cy="1323975"/>
        </a:xfrm>
        <a:prstGeom prst="rect">
          <a:avLst/>
        </a:prstGeom>
        <a:noFill/>
        <a:ln w="9525" cmpd="sng">
          <a:noFill/>
        </a:ln>
      </xdr:spPr>
    </xdr:pic>
    <xdr:clientData/>
  </xdr:twoCellAnchor>
  <xdr:twoCellAnchor editAs="oneCell">
    <xdr:from>
      <xdr:col>7</xdr:col>
      <xdr:colOff>180975</xdr:colOff>
      <xdr:row>14</xdr:row>
      <xdr:rowOff>19050</xdr:rowOff>
    </xdr:from>
    <xdr:to>
      <xdr:col>8</xdr:col>
      <xdr:colOff>257175</xdr:colOff>
      <xdr:row>21</xdr:row>
      <xdr:rowOff>0</xdr:rowOff>
    </xdr:to>
    <xdr:pic>
      <xdr:nvPicPr>
        <xdr:cNvPr id="3" name="Picture 6"/>
        <xdr:cNvPicPr preferRelativeResize="1">
          <a:picLocks noChangeAspect="1"/>
        </xdr:cNvPicPr>
      </xdr:nvPicPr>
      <xdr:blipFill>
        <a:blip r:embed="rId3"/>
        <a:stretch>
          <a:fillRect/>
        </a:stretch>
      </xdr:blipFill>
      <xdr:spPr>
        <a:xfrm>
          <a:off x="5000625" y="2305050"/>
          <a:ext cx="1314450"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1"/>
  <sheetViews>
    <sheetView workbookViewId="0" topLeftCell="A14">
      <selection activeCell="P31" sqref="P31"/>
    </sheetView>
  </sheetViews>
  <sheetFormatPr defaultColWidth="11.421875" defaultRowHeight="6.75" customHeight="1"/>
  <cols>
    <col min="1" max="1" width="8.140625" style="0" customWidth="1"/>
    <col min="2" max="2" width="15.00390625" style="0" customWidth="1"/>
    <col min="3" max="3" width="10.57421875" style="0" customWidth="1"/>
    <col min="4" max="4" width="10.140625" style="0" customWidth="1"/>
    <col min="5" max="5" width="10.57421875" style="0" customWidth="1"/>
    <col min="6" max="6" width="9.57421875" style="0" customWidth="1"/>
    <col min="7" max="7" width="8.28125" style="0" customWidth="1"/>
    <col min="8" max="8" width="18.57421875" style="0" customWidth="1"/>
    <col min="11" max="11" width="13.140625" style="0" customWidth="1"/>
    <col min="12" max="12" width="8.28125" style="0" customWidth="1"/>
    <col min="13" max="13" width="8.00390625" style="0" customWidth="1"/>
  </cols>
  <sheetData>
    <row r="1" spans="1:13" ht="12.75" customHeight="1" thickBot="1">
      <c r="A1" s="74" t="s">
        <v>60</v>
      </c>
      <c r="B1" s="74"/>
      <c r="C1" s="74"/>
      <c r="D1" s="74"/>
      <c r="E1" s="74"/>
      <c r="F1" s="74"/>
      <c r="G1" s="74"/>
      <c r="H1" s="74"/>
      <c r="I1" s="74"/>
      <c r="J1" s="74"/>
      <c r="K1" s="74"/>
      <c r="L1" s="74"/>
      <c r="M1" s="74"/>
    </row>
    <row r="2" spans="1:13" ht="12.75" customHeight="1" thickBot="1">
      <c r="A2" s="10"/>
      <c r="B2" s="8"/>
      <c r="C2" s="35"/>
      <c r="D2" s="35"/>
      <c r="E2" s="35"/>
      <c r="F2" s="35"/>
      <c r="G2" s="36"/>
      <c r="H2" s="36"/>
      <c r="I2" s="36"/>
      <c r="J2" s="36"/>
      <c r="K2" s="36"/>
      <c r="L2" s="36"/>
      <c r="M2" s="36"/>
    </row>
    <row r="3" spans="1:13" ht="12.75" customHeight="1" thickBot="1">
      <c r="A3" s="87" t="s">
        <v>50</v>
      </c>
      <c r="B3" s="88"/>
      <c r="C3" s="88"/>
      <c r="D3" s="88"/>
      <c r="E3" s="88"/>
      <c r="F3" s="89"/>
      <c r="G3" s="83" t="s">
        <v>0</v>
      </c>
      <c r="H3" s="84"/>
      <c r="I3" s="84"/>
      <c r="J3" s="84"/>
      <c r="K3" s="67" t="s">
        <v>57</v>
      </c>
      <c r="L3" s="68"/>
      <c r="M3" s="85"/>
    </row>
    <row r="4" spans="1:13" ht="14.25" customHeight="1">
      <c r="A4" s="90" t="s">
        <v>92</v>
      </c>
      <c r="B4" s="91"/>
      <c r="C4" s="91"/>
      <c r="D4" s="91"/>
      <c r="E4" s="91"/>
      <c r="F4" s="92"/>
      <c r="G4" s="2" t="s">
        <v>1</v>
      </c>
      <c r="H4" s="1" t="s">
        <v>2</v>
      </c>
      <c r="I4" s="86" t="s">
        <v>3</v>
      </c>
      <c r="J4" s="86"/>
      <c r="K4" s="44" t="s">
        <v>54</v>
      </c>
      <c r="L4" s="81" t="s">
        <v>55</v>
      </c>
      <c r="M4" s="82"/>
    </row>
    <row r="5" spans="1:13" ht="14.25" customHeight="1">
      <c r="A5" s="93"/>
      <c r="B5" s="94"/>
      <c r="C5" s="94"/>
      <c r="D5" s="94"/>
      <c r="E5" s="94"/>
      <c r="F5" s="95"/>
      <c r="G5" s="34" t="s">
        <v>4</v>
      </c>
      <c r="H5" s="9" t="s">
        <v>51</v>
      </c>
      <c r="I5" s="75" t="s">
        <v>58</v>
      </c>
      <c r="J5" s="76"/>
      <c r="K5" s="38">
        <v>13</v>
      </c>
      <c r="L5" s="71">
        <v>75</v>
      </c>
      <c r="M5" s="71"/>
    </row>
    <row r="6" spans="1:13" ht="14.25" customHeight="1">
      <c r="A6" s="93"/>
      <c r="B6" s="94"/>
      <c r="C6" s="94"/>
      <c r="D6" s="94"/>
      <c r="E6" s="94"/>
      <c r="F6" s="95"/>
      <c r="G6" s="34" t="s">
        <v>6</v>
      </c>
      <c r="H6" s="9" t="s">
        <v>52</v>
      </c>
      <c r="I6" s="77"/>
      <c r="J6" s="78"/>
      <c r="K6" s="38">
        <v>14</v>
      </c>
      <c r="L6" s="71">
        <v>78</v>
      </c>
      <c r="M6" s="71"/>
    </row>
    <row r="7" spans="1:13" ht="12.75" customHeight="1">
      <c r="A7" s="93"/>
      <c r="B7" s="94"/>
      <c r="C7" s="94"/>
      <c r="D7" s="94"/>
      <c r="E7" s="94"/>
      <c r="F7" s="95"/>
      <c r="G7" s="34" t="s">
        <v>8</v>
      </c>
      <c r="H7" s="9" t="s">
        <v>53</v>
      </c>
      <c r="I7" s="77"/>
      <c r="J7" s="78"/>
      <c r="K7" s="38">
        <v>15</v>
      </c>
      <c r="L7" s="71">
        <v>80</v>
      </c>
      <c r="M7" s="71"/>
    </row>
    <row r="8" spans="1:13" ht="12.75" customHeight="1">
      <c r="A8" s="93"/>
      <c r="B8" s="94"/>
      <c r="C8" s="94"/>
      <c r="D8" s="94"/>
      <c r="E8" s="94"/>
      <c r="F8" s="95"/>
      <c r="G8" s="34" t="s">
        <v>10</v>
      </c>
      <c r="H8" s="9" t="s">
        <v>7</v>
      </c>
      <c r="I8" s="77"/>
      <c r="J8" s="78"/>
      <c r="K8" s="38">
        <v>16</v>
      </c>
      <c r="L8" s="71">
        <v>83</v>
      </c>
      <c r="M8" s="71"/>
    </row>
    <row r="9" spans="1:14" ht="12.75" customHeight="1">
      <c r="A9" s="93"/>
      <c r="B9" s="94"/>
      <c r="C9" s="94"/>
      <c r="D9" s="94"/>
      <c r="E9" s="94"/>
      <c r="F9" s="95"/>
      <c r="G9" s="34" t="s">
        <v>12</v>
      </c>
      <c r="H9" s="9" t="s">
        <v>9</v>
      </c>
      <c r="I9" s="77"/>
      <c r="J9" s="78"/>
      <c r="K9" s="38">
        <v>17</v>
      </c>
      <c r="L9" s="71">
        <v>84</v>
      </c>
      <c r="M9" s="71"/>
      <c r="N9" s="39"/>
    </row>
    <row r="10" spans="1:13" ht="12.75" customHeight="1">
      <c r="A10" s="93"/>
      <c r="B10" s="94"/>
      <c r="C10" s="94"/>
      <c r="D10" s="94"/>
      <c r="E10" s="94"/>
      <c r="F10" s="95"/>
      <c r="G10" s="37" t="s">
        <v>13</v>
      </c>
      <c r="H10" s="9" t="s">
        <v>11</v>
      </c>
      <c r="I10" s="77"/>
      <c r="J10" s="78"/>
      <c r="K10" s="38">
        <v>18</v>
      </c>
      <c r="L10" s="71">
        <v>86</v>
      </c>
      <c r="M10" s="71"/>
    </row>
    <row r="11" spans="1:13" ht="12.75" customHeight="1">
      <c r="A11" s="96"/>
      <c r="B11" s="97"/>
      <c r="C11" s="97"/>
      <c r="D11" s="97"/>
      <c r="E11" s="97"/>
      <c r="F11" s="98"/>
      <c r="G11" s="37" t="s">
        <v>5</v>
      </c>
      <c r="H11" s="9" t="s">
        <v>59</v>
      </c>
      <c r="I11" s="79"/>
      <c r="J11" s="80"/>
      <c r="K11" s="38">
        <v>19</v>
      </c>
      <c r="L11" s="71">
        <v>88</v>
      </c>
      <c r="M11" s="71"/>
    </row>
    <row r="12" ht="6.75" customHeight="1" thickBot="1"/>
    <row r="13" spans="1:13" ht="15.75" customHeight="1" thickBot="1">
      <c r="A13" s="11"/>
      <c r="B13" s="55" t="s">
        <v>14</v>
      </c>
      <c r="C13" s="51">
        <v>17</v>
      </c>
      <c r="D13" s="52" t="s">
        <v>15</v>
      </c>
      <c r="E13" s="58" t="s">
        <v>16</v>
      </c>
      <c r="F13" s="56" t="s">
        <v>17</v>
      </c>
      <c r="G13" s="53">
        <v>180</v>
      </c>
      <c r="H13" s="57" t="s">
        <v>18</v>
      </c>
      <c r="I13" s="54">
        <v>50</v>
      </c>
      <c r="J13" s="12"/>
      <c r="K13" s="12"/>
      <c r="L13" s="107"/>
      <c r="M13" s="107"/>
    </row>
    <row r="14" spans="1:13" ht="12.75" customHeight="1">
      <c r="A14" s="13"/>
      <c r="B14" s="45" t="s">
        <v>19</v>
      </c>
      <c r="C14" s="14" t="s">
        <v>20</v>
      </c>
      <c r="D14" s="15" t="s">
        <v>21</v>
      </c>
      <c r="E14" s="16" t="s">
        <v>22</v>
      </c>
      <c r="F14" s="17" t="s">
        <v>23</v>
      </c>
      <c r="G14" s="18" t="s">
        <v>24</v>
      </c>
      <c r="L14" s="42"/>
      <c r="M14" s="42"/>
    </row>
    <row r="15" spans="1:13" ht="15" customHeight="1">
      <c r="A15" s="69"/>
      <c r="B15" s="47" t="s">
        <v>25</v>
      </c>
      <c r="C15" s="19">
        <v>60</v>
      </c>
      <c r="D15" s="20">
        <f aca="true" t="shared" si="0" ref="D15:D21">$C$13*$C15/100</f>
        <v>10.2</v>
      </c>
      <c r="E15" s="22">
        <f aca="true" t="shared" si="1" ref="E15:E21">((1000*0.04167)/($C$13*10*$C15))</f>
        <v>0.004085294117647059</v>
      </c>
      <c r="F15" s="22">
        <f aca="true" t="shared" si="2" ref="F15:F21">((100*0.04167)/($C$13*10*$C15))</f>
        <v>0.00040852941176470586</v>
      </c>
      <c r="G15" s="20">
        <f>((G13-I13)*C15/100)+I13</f>
        <v>128</v>
      </c>
      <c r="H15" s="23"/>
      <c r="J15" s="23"/>
      <c r="L15" s="42"/>
      <c r="M15" s="42"/>
    </row>
    <row r="16" spans="1:13" ht="15" customHeight="1">
      <c r="A16" s="69"/>
      <c r="B16" s="47" t="s">
        <v>26</v>
      </c>
      <c r="C16" s="19">
        <v>70</v>
      </c>
      <c r="D16" s="20">
        <f t="shared" si="0"/>
        <v>11.9</v>
      </c>
      <c r="E16" s="22">
        <f t="shared" si="1"/>
        <v>0.0035016806722689077</v>
      </c>
      <c r="F16" s="22">
        <f t="shared" si="2"/>
        <v>0.00035016806722689076</v>
      </c>
      <c r="G16" s="20">
        <f>((G13-I13)*C16/100)+I13</f>
        <v>141</v>
      </c>
      <c r="H16" s="23"/>
      <c r="J16" s="23"/>
      <c r="L16" s="42"/>
      <c r="M16" s="42"/>
    </row>
    <row r="17" spans="1:13" ht="15" customHeight="1">
      <c r="A17" s="70"/>
      <c r="B17" s="46" t="s">
        <v>27</v>
      </c>
      <c r="C17" s="19">
        <v>84</v>
      </c>
      <c r="D17" s="20">
        <f t="shared" si="0"/>
        <v>14.28</v>
      </c>
      <c r="E17" s="22">
        <f t="shared" si="1"/>
        <v>0.0029180672268907565</v>
      </c>
      <c r="F17" s="22">
        <f t="shared" si="2"/>
        <v>0.0002918067226890756</v>
      </c>
      <c r="G17" s="20">
        <f>((G13-I13)*C17/100)+I13</f>
        <v>159.2</v>
      </c>
      <c r="H17" s="23"/>
      <c r="L17" s="42"/>
      <c r="M17" s="42"/>
    </row>
    <row r="18" spans="1:13" ht="15" customHeight="1">
      <c r="A18" s="70"/>
      <c r="B18" s="99" t="s">
        <v>28</v>
      </c>
      <c r="C18" s="19">
        <v>85</v>
      </c>
      <c r="D18" s="20">
        <f t="shared" si="0"/>
        <v>14.45</v>
      </c>
      <c r="E18" s="22">
        <f t="shared" si="1"/>
        <v>0.0028837370242214533</v>
      </c>
      <c r="F18" s="22">
        <f t="shared" si="2"/>
        <v>0.0002883737024221453</v>
      </c>
      <c r="G18" s="20">
        <f>((G13-I13)*C18/100)+I13</f>
        <v>160.5</v>
      </c>
      <c r="L18" s="42"/>
      <c r="M18" s="42"/>
    </row>
    <row r="19" spans="1:13" ht="15" customHeight="1">
      <c r="A19" s="70"/>
      <c r="B19" s="100"/>
      <c r="C19" s="19">
        <v>90</v>
      </c>
      <c r="D19" s="20">
        <f t="shared" si="0"/>
        <v>15.3</v>
      </c>
      <c r="E19" s="22">
        <f t="shared" si="1"/>
        <v>0.002723529411764706</v>
      </c>
      <c r="F19" s="22">
        <f t="shared" si="2"/>
        <v>0.0002723529411764706</v>
      </c>
      <c r="G19" s="20">
        <f>((G13-I13)*C19/100)+I13</f>
        <v>167</v>
      </c>
      <c r="L19" s="42"/>
      <c r="M19" s="42"/>
    </row>
    <row r="20" spans="1:13" ht="15" customHeight="1">
      <c r="A20" s="69"/>
      <c r="B20" s="72" t="s">
        <v>29</v>
      </c>
      <c r="C20" s="19">
        <v>95</v>
      </c>
      <c r="D20" s="20">
        <f t="shared" si="0"/>
        <v>16.15</v>
      </c>
      <c r="E20" s="22">
        <f t="shared" si="1"/>
        <v>0.002580185758513932</v>
      </c>
      <c r="F20" s="22">
        <f t="shared" si="2"/>
        <v>0.0002580185758513932</v>
      </c>
      <c r="G20" s="20">
        <f>((G13-I13)*C20/100)+I13</f>
        <v>173.5</v>
      </c>
      <c r="I20" s="24"/>
      <c r="L20" s="42"/>
      <c r="M20" s="42"/>
    </row>
    <row r="21" spans="1:13" ht="15" customHeight="1">
      <c r="A21" s="69"/>
      <c r="B21" s="73"/>
      <c r="C21" s="19">
        <v>100</v>
      </c>
      <c r="D21" s="20">
        <f t="shared" si="0"/>
        <v>17</v>
      </c>
      <c r="E21" s="22">
        <f t="shared" si="1"/>
        <v>0.0024511764705882353</v>
      </c>
      <c r="F21" s="22">
        <f t="shared" si="2"/>
        <v>0.0002451176470588235</v>
      </c>
      <c r="G21" s="20">
        <f>((G13-I13)*C21/100)+I13</f>
        <v>180</v>
      </c>
      <c r="I21" s="25"/>
      <c r="J21" s="23"/>
      <c r="L21" s="42"/>
      <c r="M21" s="43"/>
    </row>
    <row r="23" spans="1:13" ht="14.25" customHeight="1">
      <c r="A23" s="12"/>
      <c r="B23" s="101" t="s">
        <v>56</v>
      </c>
      <c r="C23" s="102"/>
      <c r="D23" s="102"/>
      <c r="E23" s="102"/>
      <c r="F23" s="102"/>
      <c r="G23" s="102"/>
      <c r="H23" s="102"/>
      <c r="I23" s="102"/>
      <c r="J23" s="102"/>
      <c r="K23" s="102"/>
      <c r="L23" s="102"/>
      <c r="M23" s="103"/>
    </row>
    <row r="24" spans="1:13" ht="13.5" customHeight="1">
      <c r="A24" s="66" t="s">
        <v>20</v>
      </c>
      <c r="B24" s="50">
        <v>100</v>
      </c>
      <c r="C24" s="50">
        <v>200</v>
      </c>
      <c r="D24" s="50">
        <v>300</v>
      </c>
      <c r="E24" s="50">
        <v>400</v>
      </c>
      <c r="F24" s="50">
        <v>500</v>
      </c>
      <c r="G24" s="50">
        <v>600</v>
      </c>
      <c r="H24" s="50">
        <v>1200</v>
      </c>
      <c r="I24" s="50">
        <v>1500</v>
      </c>
      <c r="J24" s="50">
        <v>2000</v>
      </c>
      <c r="K24" s="50">
        <v>3000</v>
      </c>
      <c r="L24" s="50">
        <v>4000</v>
      </c>
      <c r="M24" s="50">
        <v>5000</v>
      </c>
    </row>
    <row r="25" spans="1:13" ht="15" customHeight="1">
      <c r="A25" s="48">
        <v>60</v>
      </c>
      <c r="B25" s="21">
        <f aca="true" t="shared" si="3" ref="B25:M32">((B$24*0.04167)/($C$13*10*$A25))</f>
        <v>0.00040852941176470586</v>
      </c>
      <c r="C25" s="21">
        <f t="shared" si="3"/>
        <v>0.0008170588235294117</v>
      </c>
      <c r="D25" s="21">
        <f t="shared" si="3"/>
        <v>0.0012255882352941176</v>
      </c>
      <c r="E25" s="21">
        <f t="shared" si="3"/>
        <v>0.0016341176470588234</v>
      </c>
      <c r="F25" s="21">
        <f t="shared" si="3"/>
        <v>0.0020426470588235297</v>
      </c>
      <c r="G25" s="21">
        <f t="shared" si="3"/>
        <v>0.0024511764705882353</v>
      </c>
      <c r="H25" s="21">
        <f t="shared" si="3"/>
        <v>0.0049023529411764705</v>
      </c>
      <c r="I25" s="21">
        <f t="shared" si="3"/>
        <v>0.006127941176470588</v>
      </c>
      <c r="J25" s="21">
        <f t="shared" si="3"/>
        <v>0.008170588235294119</v>
      </c>
      <c r="K25" s="21">
        <f t="shared" si="3"/>
        <v>0.012255882352941175</v>
      </c>
      <c r="L25" s="21">
        <f t="shared" si="3"/>
        <v>0.016341176470588237</v>
      </c>
      <c r="M25" s="21">
        <f t="shared" si="3"/>
        <v>0.020426470588235292</v>
      </c>
    </row>
    <row r="26" spans="1:13" ht="15" customHeight="1">
      <c r="A26" s="49">
        <v>65</v>
      </c>
      <c r="B26" s="22">
        <f t="shared" si="3"/>
        <v>0.00037710407239819005</v>
      </c>
      <c r="C26" s="22">
        <f t="shared" si="3"/>
        <v>0.0007542081447963801</v>
      </c>
      <c r="D26" s="22">
        <f t="shared" si="3"/>
        <v>0.00113131221719457</v>
      </c>
      <c r="E26" s="22">
        <f t="shared" si="3"/>
        <v>0.0015084162895927602</v>
      </c>
      <c r="F26" s="22">
        <f t="shared" si="3"/>
        <v>0.0018855203619909504</v>
      </c>
      <c r="G26" s="22">
        <f t="shared" si="3"/>
        <v>0.00226262443438914</v>
      </c>
      <c r="H26" s="22">
        <f t="shared" si="3"/>
        <v>0.00452524886877828</v>
      </c>
      <c r="I26" s="22">
        <f t="shared" si="3"/>
        <v>0.00565656108597285</v>
      </c>
      <c r="J26" s="22">
        <f t="shared" si="3"/>
        <v>0.007542081447963801</v>
      </c>
      <c r="K26" s="22">
        <f t="shared" si="3"/>
        <v>0.0113131221719457</v>
      </c>
      <c r="L26" s="22">
        <f t="shared" si="3"/>
        <v>0.015084162895927603</v>
      </c>
      <c r="M26" s="22">
        <f t="shared" si="3"/>
        <v>0.018855203619909503</v>
      </c>
    </row>
    <row r="27" spans="1:13" ht="15" customHeight="1">
      <c r="A27" s="49">
        <v>70</v>
      </c>
      <c r="B27" s="22">
        <f t="shared" si="3"/>
        <v>0.00035016806722689076</v>
      </c>
      <c r="C27" s="22">
        <f t="shared" si="3"/>
        <v>0.0007003361344537815</v>
      </c>
      <c r="D27" s="22">
        <f t="shared" si="3"/>
        <v>0.0010505042016806722</v>
      </c>
      <c r="E27" s="22">
        <f t="shared" si="3"/>
        <v>0.001400672268907563</v>
      </c>
      <c r="F27" s="22">
        <f t="shared" si="3"/>
        <v>0.0017508403361344539</v>
      </c>
      <c r="G27" s="22">
        <f t="shared" si="3"/>
        <v>0.0021010084033613445</v>
      </c>
      <c r="H27" s="22">
        <f t="shared" si="3"/>
        <v>0.004202016806722689</v>
      </c>
      <c r="I27" s="22">
        <f t="shared" si="3"/>
        <v>0.005252521008403361</v>
      </c>
      <c r="J27" s="22">
        <f t="shared" si="3"/>
        <v>0.007003361344537815</v>
      </c>
      <c r="K27" s="22">
        <f t="shared" si="3"/>
        <v>0.010505042016806722</v>
      </c>
      <c r="L27" s="22">
        <f t="shared" si="3"/>
        <v>0.01400672268907563</v>
      </c>
      <c r="M27" s="22">
        <f t="shared" si="3"/>
        <v>0.017508403361344536</v>
      </c>
    </row>
    <row r="28" spans="1:13" ht="15" customHeight="1">
      <c r="A28" s="49">
        <v>84</v>
      </c>
      <c r="B28" s="22">
        <f t="shared" si="3"/>
        <v>0.0002918067226890756</v>
      </c>
      <c r="C28" s="22">
        <f t="shared" si="3"/>
        <v>0.0005836134453781512</v>
      </c>
      <c r="D28" s="22">
        <f t="shared" si="3"/>
        <v>0.0008754201680672268</v>
      </c>
      <c r="E28" s="22">
        <f t="shared" si="3"/>
        <v>0.0011672268907563024</v>
      </c>
      <c r="F28" s="22">
        <f t="shared" si="3"/>
        <v>0.0014590336134453782</v>
      </c>
      <c r="G28" s="22">
        <f t="shared" si="3"/>
        <v>0.0017508403361344536</v>
      </c>
      <c r="H28" s="22">
        <f t="shared" si="3"/>
        <v>0.0035016806722689073</v>
      </c>
      <c r="I28" s="22">
        <f t="shared" si="3"/>
        <v>0.004377100840336134</v>
      </c>
      <c r="J28" s="22">
        <f t="shared" si="3"/>
        <v>0.005836134453781513</v>
      </c>
      <c r="K28" s="22">
        <f t="shared" si="3"/>
        <v>0.008754201680672268</v>
      </c>
      <c r="L28" s="22">
        <f t="shared" si="3"/>
        <v>0.011672268907563026</v>
      </c>
      <c r="M28" s="22">
        <f t="shared" si="3"/>
        <v>0.01459033613445378</v>
      </c>
    </row>
    <row r="29" spans="1:13" ht="15" customHeight="1">
      <c r="A29" s="49">
        <v>85</v>
      </c>
      <c r="B29" s="22">
        <f t="shared" si="3"/>
        <v>0.0002883737024221453</v>
      </c>
      <c r="C29" s="22">
        <f t="shared" si="3"/>
        <v>0.0005767474048442906</v>
      </c>
      <c r="D29" s="22">
        <f t="shared" si="3"/>
        <v>0.0008651211072664359</v>
      </c>
      <c r="E29" s="22">
        <f t="shared" si="3"/>
        <v>0.0011534948096885813</v>
      </c>
      <c r="F29" s="22">
        <f t="shared" si="3"/>
        <v>0.0014418685121107267</v>
      </c>
      <c r="G29" s="22">
        <f t="shared" si="3"/>
        <v>0.0017302422145328718</v>
      </c>
      <c r="H29" s="22">
        <f t="shared" si="3"/>
        <v>0.0034604844290657437</v>
      </c>
      <c r="I29" s="22">
        <f t="shared" si="3"/>
        <v>0.00432560553633218</v>
      </c>
      <c r="J29" s="22">
        <f t="shared" si="3"/>
        <v>0.005767474048442907</v>
      </c>
      <c r="K29" s="22">
        <f t="shared" si="3"/>
        <v>0.00865121107266436</v>
      </c>
      <c r="L29" s="22">
        <f t="shared" si="3"/>
        <v>0.011534948096885813</v>
      </c>
      <c r="M29" s="22">
        <f t="shared" si="3"/>
        <v>0.014418685121107265</v>
      </c>
    </row>
    <row r="30" spans="1:13" ht="15" customHeight="1">
      <c r="A30" s="49">
        <v>90</v>
      </c>
      <c r="B30" s="22">
        <f t="shared" si="3"/>
        <v>0.0002723529411764706</v>
      </c>
      <c r="C30" s="22">
        <f t="shared" si="3"/>
        <v>0.0005447058823529412</v>
      </c>
      <c r="D30" s="22">
        <f t="shared" si="3"/>
        <v>0.0008170588235294117</v>
      </c>
      <c r="E30" s="22">
        <f t="shared" si="3"/>
        <v>0.0010894117647058824</v>
      </c>
      <c r="F30" s="22">
        <f t="shared" si="3"/>
        <v>0.001361764705882353</v>
      </c>
      <c r="G30" s="22">
        <f t="shared" si="3"/>
        <v>0.0016341176470588234</v>
      </c>
      <c r="H30" s="22">
        <f t="shared" si="3"/>
        <v>0.003268235294117647</v>
      </c>
      <c r="I30" s="22">
        <f t="shared" si="3"/>
        <v>0.0040852941176470585</v>
      </c>
      <c r="J30" s="22">
        <f t="shared" si="3"/>
        <v>0.005447058823529412</v>
      </c>
      <c r="K30" s="22">
        <f t="shared" si="3"/>
        <v>0.008170588235294117</v>
      </c>
      <c r="L30" s="22">
        <f t="shared" si="3"/>
        <v>0.010894117647058823</v>
      </c>
      <c r="M30" s="22">
        <f t="shared" si="3"/>
        <v>0.01361764705882353</v>
      </c>
    </row>
    <row r="31" spans="1:13" ht="15" customHeight="1">
      <c r="A31" s="49">
        <v>95</v>
      </c>
      <c r="B31" s="22">
        <f t="shared" si="3"/>
        <v>0.0002580185758513932</v>
      </c>
      <c r="C31" s="22">
        <f t="shared" si="3"/>
        <v>0.0005160371517027864</v>
      </c>
      <c r="D31" s="22">
        <f t="shared" si="3"/>
        <v>0.0007740557275541795</v>
      </c>
      <c r="E31" s="22">
        <f t="shared" si="3"/>
        <v>0.0010320743034055728</v>
      </c>
      <c r="F31" s="22">
        <f t="shared" si="3"/>
        <v>0.001290092879256966</v>
      </c>
      <c r="G31" s="22">
        <f t="shared" si="3"/>
        <v>0.001548111455108359</v>
      </c>
      <c r="H31" s="22">
        <f t="shared" si="3"/>
        <v>0.003096222910216718</v>
      </c>
      <c r="I31" s="22">
        <f t="shared" si="3"/>
        <v>0.0038702786377708977</v>
      </c>
      <c r="J31" s="22">
        <f t="shared" si="3"/>
        <v>0.005160371517027864</v>
      </c>
      <c r="K31" s="22">
        <f t="shared" si="3"/>
        <v>0.0077405572755417954</v>
      </c>
      <c r="L31" s="22">
        <f t="shared" si="3"/>
        <v>0.010320743034055727</v>
      </c>
      <c r="M31" s="22">
        <f t="shared" si="3"/>
        <v>0.01290092879256966</v>
      </c>
    </row>
    <row r="32" spans="1:13" ht="15" customHeight="1">
      <c r="A32" s="49">
        <v>100</v>
      </c>
      <c r="B32" s="22">
        <f t="shared" si="3"/>
        <v>0.0002451176470588235</v>
      </c>
      <c r="C32" s="22">
        <f t="shared" si="3"/>
        <v>0.000490235294117647</v>
      </c>
      <c r="D32" s="22">
        <f t="shared" si="3"/>
        <v>0.0007353529411764705</v>
      </c>
      <c r="E32" s="22">
        <f t="shared" si="3"/>
        <v>0.000980470588235294</v>
      </c>
      <c r="F32" s="22">
        <f t="shared" si="3"/>
        <v>0.0012255882352941176</v>
      </c>
      <c r="G32" s="22">
        <f t="shared" si="3"/>
        <v>0.001470705882352941</v>
      </c>
      <c r="H32" s="22">
        <f t="shared" si="3"/>
        <v>0.002941411764705882</v>
      </c>
      <c r="I32" s="22">
        <f t="shared" si="3"/>
        <v>0.0036767647058823525</v>
      </c>
      <c r="J32" s="22">
        <f t="shared" si="3"/>
        <v>0.0049023529411764705</v>
      </c>
      <c r="K32" s="22">
        <f t="shared" si="3"/>
        <v>0.007353529411764705</v>
      </c>
      <c r="L32" s="22">
        <f t="shared" si="3"/>
        <v>0.009804705882352941</v>
      </c>
      <c r="M32" s="22">
        <f t="shared" si="3"/>
        <v>0.012255882352941175</v>
      </c>
    </row>
    <row r="33" spans="1:4" ht="6.75" customHeight="1" thickBot="1">
      <c r="A33" s="40"/>
      <c r="D33" s="23"/>
    </row>
    <row r="34" spans="3:13" ht="12.75" customHeight="1" thickBot="1">
      <c r="C34" s="104" t="s">
        <v>30</v>
      </c>
      <c r="D34" s="105"/>
      <c r="E34" s="105"/>
      <c r="F34" s="105"/>
      <c r="G34" s="105"/>
      <c r="H34" s="105"/>
      <c r="I34" s="105"/>
      <c r="J34" s="105"/>
      <c r="K34" s="105"/>
      <c r="L34" s="105"/>
      <c r="M34" s="106"/>
    </row>
    <row r="35" spans="1:13" ht="12.75" customHeight="1" thickBot="1">
      <c r="A35" s="41" t="s">
        <v>20</v>
      </c>
      <c r="B35" s="59" t="s">
        <v>64</v>
      </c>
      <c r="C35" s="62">
        <v>0.5</v>
      </c>
      <c r="D35" s="63">
        <v>1</v>
      </c>
      <c r="E35" s="63">
        <v>2</v>
      </c>
      <c r="F35" s="63">
        <v>3</v>
      </c>
      <c r="G35" s="63">
        <v>4</v>
      </c>
      <c r="H35" s="63">
        <v>8</v>
      </c>
      <c r="I35" s="63">
        <v>10</v>
      </c>
      <c r="J35" s="63">
        <v>12</v>
      </c>
      <c r="K35" s="63">
        <v>20</v>
      </c>
      <c r="L35" s="64">
        <v>25</v>
      </c>
      <c r="M35" s="65">
        <v>30</v>
      </c>
    </row>
    <row r="36" spans="1:13" ht="12.75" customHeight="1">
      <c r="A36" s="60">
        <v>65</v>
      </c>
      <c r="B36" s="26">
        <f aca="true" t="shared" si="4" ref="B36:B41">$C$13*$A36/100</f>
        <v>11.05</v>
      </c>
      <c r="C36" s="27">
        <f aca="true" t="shared" si="5" ref="C36:C41">$B36*1000/60*C$35</f>
        <v>92.08333333333333</v>
      </c>
      <c r="D36" s="28">
        <f aca="true" t="shared" si="6" ref="D36:D41">$B36*1000/60*D$35</f>
        <v>184.16666666666666</v>
      </c>
      <c r="E36" s="28">
        <f aca="true" t="shared" si="7" ref="E36:E41">$B36*1000/60*E$35</f>
        <v>368.3333333333333</v>
      </c>
      <c r="F36" s="28">
        <f aca="true" t="shared" si="8" ref="F36:F41">$B36*1000/60*F$35</f>
        <v>552.5</v>
      </c>
      <c r="G36" s="28">
        <f aca="true" t="shared" si="9" ref="G36:G41">$B36*1000/60*G$35</f>
        <v>736.6666666666666</v>
      </c>
      <c r="H36" s="28">
        <f aca="true" t="shared" si="10" ref="H36:M41">$B36*1000/60*H$35</f>
        <v>1473.3333333333333</v>
      </c>
      <c r="I36" s="28">
        <f t="shared" si="10"/>
        <v>1841.6666666666665</v>
      </c>
      <c r="J36" s="28">
        <f t="shared" si="10"/>
        <v>2210</v>
      </c>
      <c r="K36" s="28">
        <f t="shared" si="10"/>
        <v>3683.333333333333</v>
      </c>
      <c r="L36" s="28">
        <f t="shared" si="10"/>
        <v>4604.166666666666</v>
      </c>
      <c r="M36" s="28">
        <f t="shared" si="10"/>
        <v>5525</v>
      </c>
    </row>
    <row r="37" spans="1:13" ht="12.75" customHeight="1">
      <c r="A37" s="60">
        <v>70</v>
      </c>
      <c r="B37" s="26">
        <f t="shared" si="4"/>
        <v>11.9</v>
      </c>
      <c r="C37" s="27">
        <f t="shared" si="5"/>
        <v>99.16666666666667</v>
      </c>
      <c r="D37" s="28">
        <f t="shared" si="6"/>
        <v>198.33333333333334</v>
      </c>
      <c r="E37" s="28">
        <f t="shared" si="7"/>
        <v>396.6666666666667</v>
      </c>
      <c r="F37" s="28">
        <f t="shared" si="8"/>
        <v>595</v>
      </c>
      <c r="G37" s="28">
        <f t="shared" si="9"/>
        <v>793.3333333333334</v>
      </c>
      <c r="H37" s="28">
        <f t="shared" si="10"/>
        <v>1586.6666666666667</v>
      </c>
      <c r="I37" s="28">
        <f t="shared" si="10"/>
        <v>1983.3333333333335</v>
      </c>
      <c r="J37" s="28">
        <f t="shared" si="10"/>
        <v>2380</v>
      </c>
      <c r="K37" s="28">
        <f t="shared" si="10"/>
        <v>3966.666666666667</v>
      </c>
      <c r="L37" s="28">
        <f t="shared" si="10"/>
        <v>4958.333333333334</v>
      </c>
      <c r="M37" s="28">
        <f t="shared" si="10"/>
        <v>5950</v>
      </c>
    </row>
    <row r="38" spans="1:13" ht="12.75" customHeight="1">
      <c r="A38" s="60">
        <v>84</v>
      </c>
      <c r="B38" s="26">
        <f t="shared" si="4"/>
        <v>14.28</v>
      </c>
      <c r="C38" s="27">
        <f t="shared" si="5"/>
        <v>119</v>
      </c>
      <c r="D38" s="28">
        <f t="shared" si="6"/>
        <v>238</v>
      </c>
      <c r="E38" s="28">
        <f t="shared" si="7"/>
        <v>476</v>
      </c>
      <c r="F38" s="28">
        <f t="shared" si="8"/>
        <v>714</v>
      </c>
      <c r="G38" s="28">
        <f t="shared" si="9"/>
        <v>952</v>
      </c>
      <c r="H38" s="28">
        <f t="shared" si="10"/>
        <v>1904</v>
      </c>
      <c r="I38" s="28">
        <f t="shared" si="10"/>
        <v>2380</v>
      </c>
      <c r="J38" s="28">
        <f t="shared" si="10"/>
        <v>2856</v>
      </c>
      <c r="K38" s="28">
        <f t="shared" si="10"/>
        <v>4760</v>
      </c>
      <c r="L38" s="28">
        <f t="shared" si="10"/>
        <v>5950</v>
      </c>
      <c r="M38" s="28">
        <f t="shared" si="10"/>
        <v>7140</v>
      </c>
    </row>
    <row r="39" spans="1:13" ht="12.75" customHeight="1">
      <c r="A39" s="60">
        <v>90</v>
      </c>
      <c r="B39" s="26">
        <f t="shared" si="4"/>
        <v>15.3</v>
      </c>
      <c r="C39" s="27">
        <f t="shared" si="5"/>
        <v>127.5</v>
      </c>
      <c r="D39" s="28">
        <f t="shared" si="6"/>
        <v>255</v>
      </c>
      <c r="E39" s="28">
        <f t="shared" si="7"/>
        <v>510</v>
      </c>
      <c r="F39" s="28">
        <f t="shared" si="8"/>
        <v>765</v>
      </c>
      <c r="G39" s="28">
        <f t="shared" si="9"/>
        <v>1020</v>
      </c>
      <c r="H39" s="28">
        <f t="shared" si="10"/>
        <v>2040</v>
      </c>
      <c r="I39" s="28">
        <f t="shared" si="10"/>
        <v>2550</v>
      </c>
      <c r="J39" s="28">
        <f t="shared" si="10"/>
        <v>3060</v>
      </c>
      <c r="K39" s="28">
        <f t="shared" si="10"/>
        <v>5100</v>
      </c>
      <c r="L39" s="28">
        <f t="shared" si="10"/>
        <v>6375</v>
      </c>
      <c r="M39" s="28">
        <f t="shared" si="10"/>
        <v>7650</v>
      </c>
    </row>
    <row r="40" spans="1:13" ht="12.75" customHeight="1">
      <c r="A40" s="60">
        <v>95</v>
      </c>
      <c r="B40" s="26">
        <f t="shared" si="4"/>
        <v>16.15</v>
      </c>
      <c r="C40" s="27">
        <f t="shared" si="5"/>
        <v>134.58333333333331</v>
      </c>
      <c r="D40" s="28">
        <f t="shared" si="6"/>
        <v>269.16666666666663</v>
      </c>
      <c r="E40" s="28">
        <f t="shared" si="7"/>
        <v>538.3333333333333</v>
      </c>
      <c r="F40" s="28">
        <f t="shared" si="8"/>
        <v>807.4999999999999</v>
      </c>
      <c r="G40" s="28">
        <f t="shared" si="9"/>
        <v>1076.6666666666665</v>
      </c>
      <c r="H40" s="28">
        <f t="shared" si="10"/>
        <v>2153.333333333333</v>
      </c>
      <c r="I40" s="28">
        <f t="shared" si="10"/>
        <v>2691.666666666666</v>
      </c>
      <c r="J40" s="28">
        <f t="shared" si="10"/>
        <v>3229.9999999999995</v>
      </c>
      <c r="K40" s="28">
        <f t="shared" si="10"/>
        <v>5383.333333333332</v>
      </c>
      <c r="L40" s="28">
        <f t="shared" si="10"/>
        <v>6729.166666666666</v>
      </c>
      <c r="M40" s="28">
        <f t="shared" si="10"/>
        <v>8074.999999999999</v>
      </c>
    </row>
    <row r="41" spans="1:13" ht="12.75" customHeight="1" thickBot="1">
      <c r="A41" s="61">
        <v>100</v>
      </c>
      <c r="B41" s="29">
        <f t="shared" si="4"/>
        <v>17</v>
      </c>
      <c r="C41" s="30">
        <f t="shared" si="5"/>
        <v>141.66666666666666</v>
      </c>
      <c r="D41" s="31">
        <f t="shared" si="6"/>
        <v>283.3333333333333</v>
      </c>
      <c r="E41" s="31">
        <f t="shared" si="7"/>
        <v>566.6666666666666</v>
      </c>
      <c r="F41" s="31">
        <f t="shared" si="8"/>
        <v>850</v>
      </c>
      <c r="G41" s="31">
        <f t="shared" si="9"/>
        <v>1133.3333333333333</v>
      </c>
      <c r="H41" s="31">
        <f t="shared" si="10"/>
        <v>2266.6666666666665</v>
      </c>
      <c r="I41" s="31">
        <f t="shared" si="10"/>
        <v>2833.333333333333</v>
      </c>
      <c r="J41" s="31">
        <f t="shared" si="10"/>
        <v>3400</v>
      </c>
      <c r="K41" s="31">
        <f t="shared" si="10"/>
        <v>5666.666666666666</v>
      </c>
      <c r="L41" s="31">
        <f t="shared" si="10"/>
        <v>7083.333333333333</v>
      </c>
      <c r="M41" s="31">
        <f t="shared" si="10"/>
        <v>8500</v>
      </c>
    </row>
  </sheetData>
  <sheetProtection selectLockedCells="1" selectUnlockedCells="1"/>
  <mergeCells count="21">
    <mergeCell ref="B18:B19"/>
    <mergeCell ref="L8:M8"/>
    <mergeCell ref="B23:M23"/>
    <mergeCell ref="C34:M34"/>
    <mergeCell ref="L13:M13"/>
    <mergeCell ref="G3:J3"/>
    <mergeCell ref="K3:M3"/>
    <mergeCell ref="I4:J4"/>
    <mergeCell ref="A3:F3"/>
    <mergeCell ref="A4:F11"/>
    <mergeCell ref="L7:M7"/>
    <mergeCell ref="A15:A21"/>
    <mergeCell ref="L9:M9"/>
    <mergeCell ref="B20:B21"/>
    <mergeCell ref="A1:M1"/>
    <mergeCell ref="I5:J11"/>
    <mergeCell ref="L4:M4"/>
    <mergeCell ref="L5:M5"/>
    <mergeCell ref="L10:M10"/>
    <mergeCell ref="L11:M11"/>
    <mergeCell ref="L6:M6"/>
  </mergeCells>
  <printOptions/>
  <pageMargins left="0.14" right="0.13" top="0.15" bottom="0.16" header="0.5118055555555555" footer="0.24"/>
  <pageSetup horizontalDpi="300" verticalDpi="300" orientation="landscape" paperSize="9" r:id="rId2"/>
  <headerFooter alignWithMargins="0">
    <oddFooter>&amp;CGilles AA - Février 2019</oddFooter>
  </headerFooter>
  <drawing r:id="rId1"/>
</worksheet>
</file>

<file path=xl/worksheets/sheet2.xml><?xml version="1.0" encoding="utf-8"?>
<worksheet xmlns="http://schemas.openxmlformats.org/spreadsheetml/2006/main" xmlns:r="http://schemas.openxmlformats.org/officeDocument/2006/relationships">
  <dimension ref="A1:M63"/>
  <sheetViews>
    <sheetView tabSelected="1" workbookViewId="0" topLeftCell="A48">
      <selection activeCell="P61" sqref="P61"/>
    </sheetView>
  </sheetViews>
  <sheetFormatPr defaultColWidth="11.421875" defaultRowHeight="12.75"/>
  <cols>
    <col min="1" max="1" width="11.140625" style="0" customWidth="1"/>
    <col min="10" max="10" width="10.421875" style="0" customWidth="1"/>
    <col min="13" max="13" width="8.8515625" style="0" customWidth="1"/>
  </cols>
  <sheetData>
    <row r="1" spans="1:13" ht="15.75">
      <c r="A1" s="108" t="s">
        <v>61</v>
      </c>
      <c r="B1" s="108"/>
      <c r="C1" s="108"/>
      <c r="D1" s="108"/>
      <c r="E1" s="108"/>
      <c r="F1" s="108"/>
      <c r="G1" s="108"/>
      <c r="H1" s="108"/>
      <c r="I1" s="108"/>
      <c r="J1" s="108"/>
      <c r="K1" s="108"/>
      <c r="L1" s="108"/>
      <c r="M1" s="108"/>
    </row>
    <row r="2" spans="1:13" ht="12.75" customHeight="1">
      <c r="A2" s="32" t="s">
        <v>31</v>
      </c>
      <c r="B2" s="109" t="s">
        <v>32</v>
      </c>
      <c r="C2" s="109"/>
      <c r="D2" s="109"/>
      <c r="E2" s="109" t="s">
        <v>33</v>
      </c>
      <c r="F2" s="109"/>
      <c r="G2" s="109"/>
      <c r="H2" s="109" t="s">
        <v>34</v>
      </c>
      <c r="I2" s="109"/>
      <c r="J2" s="109"/>
      <c r="K2" s="109" t="s">
        <v>35</v>
      </c>
      <c r="L2" s="109"/>
      <c r="M2" s="109"/>
    </row>
    <row r="3" spans="1:13" ht="12.75" customHeight="1">
      <c r="A3" s="33" t="s">
        <v>3</v>
      </c>
      <c r="B3" s="110" t="s">
        <v>36</v>
      </c>
      <c r="C3" s="110"/>
      <c r="D3" s="110"/>
      <c r="E3" s="110" t="s">
        <v>66</v>
      </c>
      <c r="F3" s="110"/>
      <c r="G3" s="110"/>
      <c r="H3" s="110" t="s">
        <v>37</v>
      </c>
      <c r="I3" s="110"/>
      <c r="J3" s="110"/>
      <c r="K3" s="110" t="s">
        <v>67</v>
      </c>
      <c r="L3" s="110"/>
      <c r="M3" s="110"/>
    </row>
    <row r="4" spans="1:13" ht="12.75" customHeight="1">
      <c r="A4" s="111" t="s">
        <v>38</v>
      </c>
      <c r="B4" s="110" t="s">
        <v>65</v>
      </c>
      <c r="C4" s="110"/>
      <c r="D4" s="110"/>
      <c r="E4" s="112" t="s">
        <v>88</v>
      </c>
      <c r="F4" s="112"/>
      <c r="G4" s="112"/>
      <c r="H4" s="110" t="s">
        <v>47</v>
      </c>
      <c r="I4" s="110"/>
      <c r="J4" s="110"/>
      <c r="K4" s="110" t="s">
        <v>85</v>
      </c>
      <c r="L4" s="110"/>
      <c r="M4" s="110"/>
    </row>
    <row r="5" spans="1:13" ht="96" customHeight="1">
      <c r="A5" s="111"/>
      <c r="B5" s="110"/>
      <c r="C5" s="110"/>
      <c r="D5" s="110"/>
      <c r="E5" s="112"/>
      <c r="F5" s="112"/>
      <c r="G5" s="112"/>
      <c r="H5" s="110"/>
      <c r="I5" s="110"/>
      <c r="J5" s="110"/>
      <c r="K5" s="110"/>
      <c r="L5" s="110"/>
      <c r="M5" s="110"/>
    </row>
    <row r="6" spans="1:13" ht="12.75" customHeight="1">
      <c r="A6" s="3" t="s">
        <v>39</v>
      </c>
      <c r="B6" s="113">
        <v>7</v>
      </c>
      <c r="C6" s="113"/>
      <c r="D6" s="4">
        <v>0.027777777777777776</v>
      </c>
      <c r="E6" s="110">
        <v>11.2</v>
      </c>
      <c r="F6" s="110"/>
      <c r="G6" s="4">
        <v>0.04375</v>
      </c>
      <c r="H6" s="110">
        <v>8.5</v>
      </c>
      <c r="I6" s="110"/>
      <c r="J6" s="4">
        <v>0.034722222222222224</v>
      </c>
      <c r="K6" s="6">
        <v>12</v>
      </c>
      <c r="L6" s="114">
        <v>0.04513888888888889</v>
      </c>
      <c r="M6" s="114"/>
    </row>
    <row r="7" spans="1:13" ht="12.75" customHeight="1">
      <c r="A7" s="3" t="s">
        <v>40</v>
      </c>
      <c r="B7" s="6">
        <f>B6+E6+H6+K6</f>
        <v>38.7</v>
      </c>
      <c r="C7" s="4">
        <f>D6+G6+J6+L6</f>
        <v>0.15138888888888888</v>
      </c>
      <c r="D7" s="115"/>
      <c r="E7" s="115"/>
      <c r="F7" s="115"/>
      <c r="G7" s="115"/>
      <c r="H7" s="115"/>
      <c r="I7" s="115"/>
      <c r="J7" s="115"/>
      <c r="K7" s="115"/>
      <c r="L7" s="115"/>
      <c r="M7" s="115"/>
    </row>
    <row r="8" spans="1:13" ht="15.75" customHeight="1">
      <c r="A8" s="108" t="s">
        <v>62</v>
      </c>
      <c r="B8" s="108"/>
      <c r="C8" s="108"/>
      <c r="D8" s="108"/>
      <c r="E8" s="108"/>
      <c r="F8" s="108"/>
      <c r="G8" s="108"/>
      <c r="H8" s="108"/>
      <c r="I8" s="108"/>
      <c r="J8" s="108"/>
      <c r="K8" s="108"/>
      <c r="L8" s="108"/>
      <c r="M8" s="108"/>
    </row>
    <row r="9" spans="1:13" ht="12.75" customHeight="1">
      <c r="A9" s="32" t="s">
        <v>31</v>
      </c>
      <c r="B9" s="109" t="s">
        <v>32</v>
      </c>
      <c r="C9" s="109"/>
      <c r="D9" s="109"/>
      <c r="E9" s="109" t="s">
        <v>33</v>
      </c>
      <c r="F9" s="109"/>
      <c r="G9" s="109"/>
      <c r="H9" s="109" t="s">
        <v>34</v>
      </c>
      <c r="I9" s="109"/>
      <c r="J9" s="109"/>
      <c r="K9" s="109" t="s">
        <v>35</v>
      </c>
      <c r="L9" s="109"/>
      <c r="M9" s="109"/>
    </row>
    <row r="10" spans="1:13" ht="12.75" customHeight="1">
      <c r="A10" s="33" t="s">
        <v>3</v>
      </c>
      <c r="B10" s="110" t="s">
        <v>42</v>
      </c>
      <c r="C10" s="110"/>
      <c r="D10" s="110"/>
      <c r="E10" s="110" t="s">
        <v>68</v>
      </c>
      <c r="F10" s="110"/>
      <c r="G10" s="110"/>
      <c r="H10" s="110" t="s">
        <v>37</v>
      </c>
      <c r="I10" s="110"/>
      <c r="J10" s="110"/>
      <c r="K10" s="110" t="s">
        <v>67</v>
      </c>
      <c r="L10" s="110"/>
      <c r="M10" s="110"/>
    </row>
    <row r="11" spans="1:13" ht="12.75" customHeight="1">
      <c r="A11" s="111" t="s">
        <v>38</v>
      </c>
      <c r="B11" s="110" t="s">
        <v>65</v>
      </c>
      <c r="C11" s="110"/>
      <c r="D11" s="110"/>
      <c r="E11" s="110" t="s">
        <v>89</v>
      </c>
      <c r="F11" s="110"/>
      <c r="G11" s="110"/>
      <c r="H11" s="110" t="s">
        <v>41</v>
      </c>
      <c r="I11" s="110"/>
      <c r="J11" s="110"/>
      <c r="K11" s="110" t="s">
        <v>69</v>
      </c>
      <c r="L11" s="110"/>
      <c r="M11" s="110"/>
    </row>
    <row r="12" spans="1:13" ht="96" customHeight="1">
      <c r="A12" s="111"/>
      <c r="B12" s="110"/>
      <c r="C12" s="110"/>
      <c r="D12" s="110"/>
      <c r="E12" s="110"/>
      <c r="F12" s="110"/>
      <c r="G12" s="110"/>
      <c r="H12" s="110"/>
      <c r="I12" s="110"/>
      <c r="J12" s="110"/>
      <c r="K12" s="110"/>
      <c r="L12" s="110"/>
      <c r="M12" s="110"/>
    </row>
    <row r="13" spans="1:13" ht="12.75">
      <c r="A13" s="3" t="s">
        <v>39</v>
      </c>
      <c r="B13" s="113">
        <v>7</v>
      </c>
      <c r="C13" s="113"/>
      <c r="D13" s="4">
        <v>0.027777777777777776</v>
      </c>
      <c r="E13" s="110">
        <v>11</v>
      </c>
      <c r="F13" s="110"/>
      <c r="G13" s="4">
        <v>0.042361111111111106</v>
      </c>
      <c r="H13" s="110">
        <v>9.5</v>
      </c>
      <c r="I13" s="110"/>
      <c r="J13" s="4">
        <v>0.03819444444444445</v>
      </c>
      <c r="K13" s="6">
        <v>12</v>
      </c>
      <c r="L13" s="114">
        <v>0.04375</v>
      </c>
      <c r="M13" s="114"/>
    </row>
    <row r="14" spans="1:13" ht="12.75">
      <c r="A14" s="3" t="s">
        <v>40</v>
      </c>
      <c r="B14" s="6">
        <f>B13+E13+H13+K13</f>
        <v>39.5</v>
      </c>
      <c r="C14" s="4">
        <f>D13+G13+J13+L13</f>
        <v>0.15208333333333335</v>
      </c>
      <c r="D14" s="115"/>
      <c r="E14" s="115"/>
      <c r="F14" s="115"/>
      <c r="G14" s="115"/>
      <c r="H14" s="115"/>
      <c r="I14" s="115"/>
      <c r="J14" s="115"/>
      <c r="K14" s="115"/>
      <c r="L14" s="115"/>
      <c r="M14" s="115"/>
    </row>
    <row r="15" spans="1:13" ht="15.75" customHeight="1">
      <c r="A15" s="108" t="s">
        <v>63</v>
      </c>
      <c r="B15" s="108"/>
      <c r="C15" s="108"/>
      <c r="D15" s="108"/>
      <c r="E15" s="108"/>
      <c r="F15" s="108"/>
      <c r="G15" s="108"/>
      <c r="H15" s="108"/>
      <c r="I15" s="108"/>
      <c r="J15" s="108"/>
      <c r="K15" s="108"/>
      <c r="L15" s="108"/>
      <c r="M15" s="108"/>
    </row>
    <row r="16" spans="1:13" ht="12.75" customHeight="1">
      <c r="A16" s="32" t="s">
        <v>31</v>
      </c>
      <c r="B16" s="109" t="s">
        <v>32</v>
      </c>
      <c r="C16" s="109"/>
      <c r="D16" s="109"/>
      <c r="E16" s="109" t="s">
        <v>33</v>
      </c>
      <c r="F16" s="109"/>
      <c r="G16" s="109"/>
      <c r="H16" s="109" t="s">
        <v>34</v>
      </c>
      <c r="I16" s="109"/>
      <c r="J16" s="109"/>
      <c r="K16" s="109" t="s">
        <v>35</v>
      </c>
      <c r="L16" s="109"/>
      <c r="M16" s="109"/>
    </row>
    <row r="17" spans="1:13" ht="12.75" customHeight="1">
      <c r="A17" s="33" t="s">
        <v>3</v>
      </c>
      <c r="B17" s="110" t="s">
        <v>42</v>
      </c>
      <c r="C17" s="110"/>
      <c r="D17" s="110"/>
      <c r="E17" s="110" t="s">
        <v>70</v>
      </c>
      <c r="F17" s="110"/>
      <c r="G17" s="110"/>
      <c r="H17" s="110" t="s">
        <v>37</v>
      </c>
      <c r="I17" s="110"/>
      <c r="J17" s="110"/>
      <c r="K17" s="110" t="s">
        <v>67</v>
      </c>
      <c r="L17" s="110"/>
      <c r="M17" s="110"/>
    </row>
    <row r="18" spans="1:13" ht="12.75" customHeight="1">
      <c r="A18" s="111" t="s">
        <v>38</v>
      </c>
      <c r="B18" s="110" t="s">
        <v>74</v>
      </c>
      <c r="C18" s="110"/>
      <c r="D18" s="110"/>
      <c r="E18" s="112" t="s">
        <v>71</v>
      </c>
      <c r="F18" s="112"/>
      <c r="G18" s="112"/>
      <c r="H18" s="110" t="s">
        <v>43</v>
      </c>
      <c r="I18" s="110"/>
      <c r="J18" s="110"/>
      <c r="K18" s="110" t="s">
        <v>87</v>
      </c>
      <c r="L18" s="110"/>
      <c r="M18" s="110"/>
    </row>
    <row r="19" spans="1:13" ht="96" customHeight="1">
      <c r="A19" s="111"/>
      <c r="B19" s="110"/>
      <c r="C19" s="110"/>
      <c r="D19" s="110"/>
      <c r="E19" s="112"/>
      <c r="F19" s="112"/>
      <c r="G19" s="112"/>
      <c r="H19" s="110"/>
      <c r="I19" s="110"/>
      <c r="J19" s="110"/>
      <c r="K19" s="110"/>
      <c r="L19" s="110"/>
      <c r="M19" s="110"/>
    </row>
    <row r="20" spans="1:13" ht="12.75">
      <c r="A20" s="7" t="s">
        <v>39</v>
      </c>
      <c r="B20" s="116">
        <v>7.8</v>
      </c>
      <c r="C20" s="116"/>
      <c r="D20" s="4">
        <v>0.03125</v>
      </c>
      <c r="E20" s="110">
        <v>12</v>
      </c>
      <c r="F20" s="110"/>
      <c r="G20" s="4">
        <v>0.04375</v>
      </c>
      <c r="H20" s="110">
        <v>10.4</v>
      </c>
      <c r="I20" s="110"/>
      <c r="J20" s="4">
        <v>0.041666666666666664</v>
      </c>
      <c r="K20" s="6">
        <v>12.6</v>
      </c>
      <c r="L20" s="114">
        <v>0.04861111111111111</v>
      </c>
      <c r="M20" s="114"/>
    </row>
    <row r="21" spans="1:13" ht="12.75">
      <c r="A21" s="3" t="s">
        <v>40</v>
      </c>
      <c r="B21" s="5">
        <f>B20+E20+H20+K20</f>
        <v>42.800000000000004</v>
      </c>
      <c r="C21" s="4">
        <f>D20+G20+J20+L20</f>
        <v>0.16527777777777777</v>
      </c>
      <c r="D21" s="115"/>
      <c r="E21" s="115"/>
      <c r="F21" s="115"/>
      <c r="G21" s="115"/>
      <c r="H21" s="115"/>
      <c r="I21" s="115"/>
      <c r="J21" s="115"/>
      <c r="K21" s="115"/>
      <c r="L21" s="115"/>
      <c r="M21" s="115"/>
    </row>
    <row r="22" spans="1:13" ht="15.75" customHeight="1">
      <c r="A22" s="108" t="s">
        <v>82</v>
      </c>
      <c r="B22" s="108"/>
      <c r="C22" s="108"/>
      <c r="D22" s="108"/>
      <c r="E22" s="108"/>
      <c r="F22" s="108"/>
      <c r="G22" s="108"/>
      <c r="H22" s="108"/>
      <c r="I22" s="108"/>
      <c r="J22" s="108"/>
      <c r="K22" s="108"/>
      <c r="L22" s="108"/>
      <c r="M22" s="108"/>
    </row>
    <row r="23" spans="1:13" ht="12.75" customHeight="1">
      <c r="A23" s="32" t="s">
        <v>31</v>
      </c>
      <c r="B23" s="117" t="s">
        <v>32</v>
      </c>
      <c r="C23" s="117"/>
      <c r="D23" s="117"/>
      <c r="E23" s="118" t="s">
        <v>33</v>
      </c>
      <c r="F23" s="118"/>
      <c r="G23" s="118"/>
      <c r="H23" s="117" t="s">
        <v>34</v>
      </c>
      <c r="I23" s="117"/>
      <c r="J23" s="117"/>
      <c r="K23" s="119"/>
      <c r="L23" s="119"/>
      <c r="M23" s="119"/>
    </row>
    <row r="24" spans="1:13" ht="12.75" customHeight="1">
      <c r="A24" s="33" t="s">
        <v>3</v>
      </c>
      <c r="B24" s="110" t="s">
        <v>37</v>
      </c>
      <c r="C24" s="110"/>
      <c r="D24" s="110"/>
      <c r="E24" s="113" t="s">
        <v>44</v>
      </c>
      <c r="F24" s="113"/>
      <c r="G24" s="113"/>
      <c r="H24" s="110" t="s">
        <v>45</v>
      </c>
      <c r="I24" s="110"/>
      <c r="J24" s="110"/>
      <c r="K24" s="119"/>
      <c r="L24" s="119"/>
      <c r="M24" s="119"/>
    </row>
    <row r="25" spans="1:13" ht="12.75" customHeight="1">
      <c r="A25" s="111" t="s">
        <v>38</v>
      </c>
      <c r="B25" s="110" t="s">
        <v>72</v>
      </c>
      <c r="C25" s="110"/>
      <c r="D25" s="110"/>
      <c r="E25" s="113" t="s">
        <v>90</v>
      </c>
      <c r="F25" s="113"/>
      <c r="G25" s="113"/>
      <c r="H25" s="110" t="s">
        <v>73</v>
      </c>
      <c r="I25" s="110"/>
      <c r="J25" s="110"/>
      <c r="K25" s="119"/>
      <c r="L25" s="119"/>
      <c r="M25" s="119"/>
    </row>
    <row r="26" spans="1:13" ht="96" customHeight="1">
      <c r="A26" s="111"/>
      <c r="B26" s="110"/>
      <c r="C26" s="110"/>
      <c r="D26" s="110"/>
      <c r="E26" s="113"/>
      <c r="F26" s="113"/>
      <c r="G26" s="113"/>
      <c r="H26" s="110"/>
      <c r="I26" s="110"/>
      <c r="J26" s="110"/>
      <c r="K26" s="119"/>
      <c r="L26" s="119"/>
      <c r="M26" s="119"/>
    </row>
    <row r="27" spans="1:13" ht="12.75">
      <c r="A27" s="3" t="s">
        <v>39</v>
      </c>
      <c r="B27" s="113">
        <v>7</v>
      </c>
      <c r="C27" s="113"/>
      <c r="D27" s="4">
        <v>0.027777777777777776</v>
      </c>
      <c r="E27" s="110">
        <v>9.6</v>
      </c>
      <c r="F27" s="110"/>
      <c r="G27" s="9">
        <v>0.034722222222222224</v>
      </c>
      <c r="H27" s="110">
        <v>13</v>
      </c>
      <c r="I27" s="110"/>
      <c r="J27" s="4">
        <v>0.052083333333333336</v>
      </c>
      <c r="K27" s="119"/>
      <c r="L27" s="119"/>
      <c r="M27" s="119"/>
    </row>
    <row r="28" spans="1:13" ht="12.75">
      <c r="A28" s="3" t="s">
        <v>40</v>
      </c>
      <c r="B28" s="6">
        <f>B27+E27+H27+K27</f>
        <v>29.6</v>
      </c>
      <c r="C28" s="4">
        <f>D27+G27+J27+L27</f>
        <v>0.11458333333333334</v>
      </c>
      <c r="D28" s="115"/>
      <c r="E28" s="115"/>
      <c r="F28" s="115"/>
      <c r="G28" s="115"/>
      <c r="H28" s="115"/>
      <c r="I28" s="115"/>
      <c r="J28" s="115"/>
      <c r="K28" s="115"/>
      <c r="L28" s="115"/>
      <c r="M28" s="115"/>
    </row>
    <row r="29" spans="1:13" ht="15.75">
      <c r="A29" s="108" t="s">
        <v>83</v>
      </c>
      <c r="B29" s="108"/>
      <c r="C29" s="108"/>
      <c r="D29" s="108"/>
      <c r="E29" s="108"/>
      <c r="F29" s="108"/>
      <c r="G29" s="108"/>
      <c r="H29" s="108"/>
      <c r="I29" s="108"/>
      <c r="J29" s="108"/>
      <c r="K29" s="108"/>
      <c r="L29" s="108"/>
      <c r="M29" s="108"/>
    </row>
    <row r="30" spans="1:13" ht="12.75" customHeight="1">
      <c r="A30" s="32" t="s">
        <v>31</v>
      </c>
      <c r="B30" s="109" t="s">
        <v>32</v>
      </c>
      <c r="C30" s="109"/>
      <c r="D30" s="109"/>
      <c r="E30" s="109" t="s">
        <v>33</v>
      </c>
      <c r="F30" s="109"/>
      <c r="G30" s="109"/>
      <c r="H30" s="109" t="s">
        <v>34</v>
      </c>
      <c r="I30" s="109"/>
      <c r="J30" s="109"/>
      <c r="K30" s="109" t="s">
        <v>35</v>
      </c>
      <c r="L30" s="109"/>
      <c r="M30" s="109"/>
    </row>
    <row r="31" spans="1:13" ht="12.75" customHeight="1">
      <c r="A31" s="33" t="s">
        <v>3</v>
      </c>
      <c r="B31" s="110" t="s">
        <v>42</v>
      </c>
      <c r="C31" s="110"/>
      <c r="D31" s="110"/>
      <c r="E31" s="110" t="s">
        <v>77</v>
      </c>
      <c r="F31" s="110"/>
      <c r="G31" s="110"/>
      <c r="H31" s="110" t="s">
        <v>37</v>
      </c>
      <c r="I31" s="110"/>
      <c r="J31" s="110"/>
      <c r="K31" s="110" t="s">
        <v>67</v>
      </c>
      <c r="L31" s="110"/>
      <c r="M31" s="110"/>
    </row>
    <row r="32" spans="1:13" ht="12.75" customHeight="1">
      <c r="A32" s="111" t="s">
        <v>38</v>
      </c>
      <c r="B32" s="110" t="s">
        <v>75</v>
      </c>
      <c r="C32" s="110"/>
      <c r="D32" s="110"/>
      <c r="E32" s="110" t="s">
        <v>78</v>
      </c>
      <c r="F32" s="110"/>
      <c r="G32" s="110"/>
      <c r="H32" s="110" t="s">
        <v>76</v>
      </c>
      <c r="I32" s="110"/>
      <c r="J32" s="110"/>
      <c r="K32" s="110" t="s">
        <v>79</v>
      </c>
      <c r="L32" s="110"/>
      <c r="M32" s="110"/>
    </row>
    <row r="33" spans="1:13" ht="96" customHeight="1">
      <c r="A33" s="111"/>
      <c r="B33" s="110"/>
      <c r="C33" s="110"/>
      <c r="D33" s="110"/>
      <c r="E33" s="110"/>
      <c r="F33" s="110"/>
      <c r="G33" s="110"/>
      <c r="H33" s="110"/>
      <c r="I33" s="110"/>
      <c r="J33" s="110"/>
      <c r="K33" s="110"/>
      <c r="L33" s="110"/>
      <c r="M33" s="110"/>
    </row>
    <row r="34" spans="1:13" ht="12.75">
      <c r="A34" s="3" t="s">
        <v>39</v>
      </c>
      <c r="B34" s="113">
        <v>7</v>
      </c>
      <c r="C34" s="113"/>
      <c r="D34" s="4">
        <v>0.027777777777777776</v>
      </c>
      <c r="E34" s="110">
        <v>12.5</v>
      </c>
      <c r="F34" s="110"/>
      <c r="G34" s="4">
        <v>0.04722222222222222</v>
      </c>
      <c r="H34" s="110">
        <v>8.6</v>
      </c>
      <c r="I34" s="110"/>
      <c r="J34" s="4">
        <v>0.034722222222222224</v>
      </c>
      <c r="K34" s="6">
        <v>12</v>
      </c>
      <c r="L34" s="114">
        <v>0.04513888888888889</v>
      </c>
      <c r="M34" s="114"/>
    </row>
    <row r="35" spans="1:13" ht="12.75">
      <c r="A35" s="3" t="s">
        <v>40</v>
      </c>
      <c r="B35" s="6">
        <f>B34+E34+H34+K34</f>
        <v>40.1</v>
      </c>
      <c r="C35" s="4">
        <f>D34+G34+J34+L34</f>
        <v>0.15486111111111112</v>
      </c>
      <c r="D35" s="115"/>
      <c r="E35" s="115"/>
      <c r="F35" s="115"/>
      <c r="G35" s="115"/>
      <c r="H35" s="115"/>
      <c r="I35" s="115"/>
      <c r="J35" s="115"/>
      <c r="K35" s="115"/>
      <c r="L35" s="115"/>
      <c r="M35" s="115"/>
    </row>
    <row r="36" spans="1:13" ht="15.75">
      <c r="A36" s="108" t="s">
        <v>84</v>
      </c>
      <c r="B36" s="108"/>
      <c r="C36" s="108"/>
      <c r="D36" s="108"/>
      <c r="E36" s="108"/>
      <c r="F36" s="108"/>
      <c r="G36" s="108"/>
      <c r="H36" s="108"/>
      <c r="I36" s="108"/>
      <c r="J36" s="108"/>
      <c r="K36" s="108"/>
      <c r="L36" s="108"/>
      <c r="M36" s="108"/>
    </row>
    <row r="37" spans="1:13" ht="12.75" customHeight="1">
      <c r="A37" s="32" t="s">
        <v>31</v>
      </c>
      <c r="B37" s="109" t="s">
        <v>32</v>
      </c>
      <c r="C37" s="109"/>
      <c r="D37" s="109"/>
      <c r="E37" s="109" t="s">
        <v>33</v>
      </c>
      <c r="F37" s="109"/>
      <c r="G37" s="109"/>
      <c r="H37" s="109" t="s">
        <v>34</v>
      </c>
      <c r="I37" s="109"/>
      <c r="J37" s="109"/>
      <c r="K37" s="109" t="s">
        <v>35</v>
      </c>
      <c r="L37" s="109"/>
      <c r="M37" s="109"/>
    </row>
    <row r="38" spans="1:13" ht="12.75" customHeight="1">
      <c r="A38" s="33" t="s">
        <v>3</v>
      </c>
      <c r="B38" s="110" t="s">
        <v>42</v>
      </c>
      <c r="C38" s="110"/>
      <c r="D38" s="110"/>
      <c r="E38" s="110" t="s">
        <v>66</v>
      </c>
      <c r="F38" s="110"/>
      <c r="G38" s="110"/>
      <c r="H38" s="110" t="s">
        <v>37</v>
      </c>
      <c r="I38" s="110"/>
      <c r="J38" s="110"/>
      <c r="K38" s="110" t="s">
        <v>67</v>
      </c>
      <c r="L38" s="110"/>
      <c r="M38" s="110"/>
    </row>
    <row r="39" spans="1:13" ht="12.75" customHeight="1">
      <c r="A39" s="111" t="s">
        <v>38</v>
      </c>
      <c r="B39" s="110" t="s">
        <v>46</v>
      </c>
      <c r="C39" s="110"/>
      <c r="D39" s="110"/>
      <c r="E39" s="110" t="s">
        <v>80</v>
      </c>
      <c r="F39" s="110"/>
      <c r="G39" s="110"/>
      <c r="H39" s="110" t="s">
        <v>81</v>
      </c>
      <c r="I39" s="110"/>
      <c r="J39" s="110"/>
      <c r="K39" s="110" t="s">
        <v>86</v>
      </c>
      <c r="L39" s="110"/>
      <c r="M39" s="110"/>
    </row>
    <row r="40" spans="1:13" ht="96" customHeight="1">
      <c r="A40" s="111"/>
      <c r="B40" s="110"/>
      <c r="C40" s="110"/>
      <c r="D40" s="110"/>
      <c r="E40" s="110"/>
      <c r="F40" s="110"/>
      <c r="G40" s="110"/>
      <c r="H40" s="110"/>
      <c r="I40" s="110"/>
      <c r="J40" s="110"/>
      <c r="K40" s="110"/>
      <c r="L40" s="110"/>
      <c r="M40" s="110"/>
    </row>
    <row r="41" spans="1:13" ht="12.75">
      <c r="A41" s="3" t="s">
        <v>39</v>
      </c>
      <c r="B41" s="113">
        <v>7</v>
      </c>
      <c r="C41" s="113"/>
      <c r="D41" s="4">
        <v>0.027777777777777776</v>
      </c>
      <c r="E41" s="110">
        <v>11</v>
      </c>
      <c r="F41" s="110"/>
      <c r="G41" s="4">
        <v>0.041666666666666664</v>
      </c>
      <c r="H41" s="110">
        <v>8.2</v>
      </c>
      <c r="I41" s="110"/>
      <c r="J41" s="4">
        <v>0.03125</v>
      </c>
      <c r="K41" s="6">
        <v>11</v>
      </c>
      <c r="L41" s="114">
        <v>0.041666666666666664</v>
      </c>
      <c r="M41" s="114"/>
    </row>
    <row r="42" spans="1:13" ht="12.75">
      <c r="A42" s="3" t="s">
        <v>40</v>
      </c>
      <c r="B42" s="6">
        <f>B41+E41+H41+K41</f>
        <v>37.2</v>
      </c>
      <c r="C42" s="4">
        <f>D41+G41+J41+L41</f>
        <v>0.1423611111111111</v>
      </c>
      <c r="D42" s="8"/>
      <c r="E42" s="10"/>
      <c r="F42" s="10"/>
      <c r="G42" s="8"/>
      <c r="H42" s="10"/>
      <c r="I42" s="10"/>
      <c r="J42" s="8"/>
      <c r="K42" s="10"/>
      <c r="L42" s="8"/>
      <c r="M42" s="10"/>
    </row>
    <row r="43" spans="1:13" ht="13.5" customHeight="1">
      <c r="A43" s="108" t="s">
        <v>93</v>
      </c>
      <c r="B43" s="108"/>
      <c r="C43" s="108"/>
      <c r="D43" s="108"/>
      <c r="E43" s="108"/>
      <c r="F43" s="108"/>
      <c r="G43" s="108"/>
      <c r="H43" s="108"/>
      <c r="I43" s="108"/>
      <c r="J43" s="108"/>
      <c r="K43" s="108"/>
      <c r="L43" s="108"/>
      <c r="M43" s="108"/>
    </row>
    <row r="44" spans="1:13" ht="12.75" customHeight="1">
      <c r="A44" s="32" t="s">
        <v>31</v>
      </c>
      <c r="B44" s="109" t="s">
        <v>32</v>
      </c>
      <c r="C44" s="109"/>
      <c r="D44" s="109"/>
      <c r="E44" s="109" t="s">
        <v>33</v>
      </c>
      <c r="F44" s="109"/>
      <c r="G44" s="109"/>
      <c r="H44" s="109" t="s">
        <v>34</v>
      </c>
      <c r="I44" s="109"/>
      <c r="J44" s="109"/>
      <c r="K44" s="119"/>
      <c r="L44" s="119"/>
      <c r="M44" s="119"/>
    </row>
    <row r="45" spans="1:13" ht="12.75" customHeight="1">
      <c r="A45" s="33" t="s">
        <v>3</v>
      </c>
      <c r="B45" s="110" t="s">
        <v>37</v>
      </c>
      <c r="C45" s="110"/>
      <c r="D45" s="110"/>
      <c r="E45" s="110" t="s">
        <v>29</v>
      </c>
      <c r="F45" s="110"/>
      <c r="G45" s="110"/>
      <c r="H45" s="110" t="s">
        <v>48</v>
      </c>
      <c r="I45" s="110"/>
      <c r="J45" s="110"/>
      <c r="K45" s="120"/>
      <c r="L45" s="120"/>
      <c r="M45" s="120"/>
    </row>
    <row r="46" spans="1:13" ht="12.75" customHeight="1">
      <c r="A46" s="111" t="s">
        <v>38</v>
      </c>
      <c r="B46" s="110" t="s">
        <v>49</v>
      </c>
      <c r="C46" s="110"/>
      <c r="D46" s="110"/>
      <c r="E46" s="110" t="s">
        <v>91</v>
      </c>
      <c r="F46" s="110"/>
      <c r="G46" s="110"/>
      <c r="H46" s="121" t="s">
        <v>98</v>
      </c>
      <c r="I46" s="121"/>
      <c r="J46" s="121"/>
      <c r="K46" s="120"/>
      <c r="L46" s="120"/>
      <c r="M46" s="120"/>
    </row>
    <row r="47" spans="1:13" ht="96" customHeight="1">
      <c r="A47" s="111"/>
      <c r="B47" s="110"/>
      <c r="C47" s="110"/>
      <c r="D47" s="110"/>
      <c r="E47" s="110"/>
      <c r="F47" s="110"/>
      <c r="G47" s="110"/>
      <c r="H47" s="121"/>
      <c r="I47" s="121"/>
      <c r="J47" s="121"/>
      <c r="K47" s="120"/>
      <c r="L47" s="120"/>
      <c r="M47" s="120"/>
    </row>
    <row r="48" spans="1:13" ht="12.75">
      <c r="A48" s="3" t="s">
        <v>39</v>
      </c>
      <c r="B48" s="113">
        <v>5</v>
      </c>
      <c r="C48" s="113"/>
      <c r="D48" s="4">
        <v>0.020833333333333332</v>
      </c>
      <c r="E48" s="110">
        <v>7.5</v>
      </c>
      <c r="F48" s="110"/>
      <c r="G48" s="4">
        <v>0.03125</v>
      </c>
      <c r="H48" s="110"/>
      <c r="I48" s="110"/>
      <c r="J48" s="4"/>
      <c r="K48" s="120"/>
      <c r="L48" s="120"/>
      <c r="M48" s="120"/>
    </row>
    <row r="49" spans="1:13" ht="12.75">
      <c r="A49" s="3" t="s">
        <v>40</v>
      </c>
      <c r="B49" s="6">
        <f>B48+E48+H48+K48</f>
        <v>12.5</v>
      </c>
      <c r="C49" s="4">
        <f>D48+G48+J48+L48</f>
        <v>0.05208333333333333</v>
      </c>
      <c r="D49" s="8"/>
      <c r="E49" s="10"/>
      <c r="F49" s="10"/>
      <c r="G49" s="8"/>
      <c r="H49" s="10"/>
      <c r="I49" s="10"/>
      <c r="J49" s="8"/>
      <c r="K49" s="10"/>
      <c r="L49" s="8"/>
      <c r="M49" s="10"/>
    </row>
    <row r="50" spans="1:13" ht="15.75">
      <c r="A50" s="108" t="s">
        <v>94</v>
      </c>
      <c r="B50" s="108"/>
      <c r="C50" s="108"/>
      <c r="D50" s="108"/>
      <c r="E50" s="108"/>
      <c r="F50" s="108"/>
      <c r="G50" s="108"/>
      <c r="H50" s="108"/>
      <c r="I50" s="108"/>
      <c r="J50" s="108"/>
      <c r="K50" s="108"/>
      <c r="L50" s="108"/>
      <c r="M50" s="108"/>
    </row>
    <row r="51" spans="1:13" ht="12.75">
      <c r="A51" s="32" t="s">
        <v>31</v>
      </c>
      <c r="B51" s="109" t="s">
        <v>32</v>
      </c>
      <c r="C51" s="109"/>
      <c r="D51" s="109"/>
      <c r="E51" s="109" t="s">
        <v>33</v>
      </c>
      <c r="F51" s="109"/>
      <c r="G51" s="109"/>
      <c r="H51" s="109" t="s">
        <v>34</v>
      </c>
      <c r="I51" s="109"/>
      <c r="J51" s="109"/>
      <c r="K51" s="109" t="s">
        <v>35</v>
      </c>
      <c r="L51" s="109"/>
      <c r="M51" s="109"/>
    </row>
    <row r="52" spans="1:13" ht="12.75">
      <c r="A52" s="33" t="s">
        <v>3</v>
      </c>
      <c r="B52" s="110" t="s">
        <v>37</v>
      </c>
      <c r="C52" s="110"/>
      <c r="D52" s="110"/>
      <c r="E52" s="110" t="s">
        <v>66</v>
      </c>
      <c r="F52" s="110"/>
      <c r="G52" s="110"/>
      <c r="H52" s="110" t="s">
        <v>37</v>
      </c>
      <c r="I52" s="110"/>
      <c r="J52" s="110"/>
      <c r="K52" s="110" t="s">
        <v>67</v>
      </c>
      <c r="L52" s="110"/>
      <c r="M52" s="110"/>
    </row>
    <row r="53" spans="1:13" ht="12.75">
      <c r="A53" s="111" t="s">
        <v>38</v>
      </c>
      <c r="B53" s="110" t="s">
        <v>95</v>
      </c>
      <c r="C53" s="110"/>
      <c r="D53" s="110"/>
      <c r="E53" s="110" t="s">
        <v>96</v>
      </c>
      <c r="F53" s="110"/>
      <c r="G53" s="110"/>
      <c r="H53" s="110" t="s">
        <v>81</v>
      </c>
      <c r="I53" s="110"/>
      <c r="J53" s="110"/>
      <c r="K53" s="110" t="s">
        <v>97</v>
      </c>
      <c r="L53" s="110"/>
      <c r="M53" s="110"/>
    </row>
    <row r="54" spans="1:13" ht="96.75" customHeight="1">
      <c r="A54" s="111"/>
      <c r="B54" s="110"/>
      <c r="C54" s="110"/>
      <c r="D54" s="110"/>
      <c r="E54" s="110"/>
      <c r="F54" s="110"/>
      <c r="G54" s="110"/>
      <c r="H54" s="110"/>
      <c r="I54" s="110"/>
      <c r="J54" s="110"/>
      <c r="K54" s="110"/>
      <c r="L54" s="110"/>
      <c r="M54" s="110"/>
    </row>
    <row r="55" spans="1:13" ht="12.75">
      <c r="A55" s="3" t="s">
        <v>39</v>
      </c>
      <c r="B55" s="113">
        <v>7</v>
      </c>
      <c r="C55" s="113"/>
      <c r="D55" s="4">
        <v>0.027777777777777776</v>
      </c>
      <c r="E55" s="110">
        <v>10.5</v>
      </c>
      <c r="F55" s="110"/>
      <c r="G55" s="4">
        <v>0.041666666666666664</v>
      </c>
      <c r="H55" s="110">
        <v>8.2</v>
      </c>
      <c r="I55" s="110"/>
      <c r="J55" s="4">
        <v>0.03125</v>
      </c>
      <c r="K55" s="6">
        <v>11</v>
      </c>
      <c r="L55" s="114">
        <v>0.041666666666666664</v>
      </c>
      <c r="M55" s="114"/>
    </row>
    <row r="56" spans="1:13" ht="12.75">
      <c r="A56" s="3" t="s">
        <v>40</v>
      </c>
      <c r="B56" s="6">
        <f>B55+E55+H55+K55</f>
        <v>36.7</v>
      </c>
      <c r="C56" s="4">
        <f>D55+G55+J55+L55</f>
        <v>0.1423611111111111</v>
      </c>
      <c r="D56" s="8"/>
      <c r="E56" s="10"/>
      <c r="F56" s="10"/>
      <c r="G56" s="8"/>
      <c r="H56" s="10"/>
      <c r="I56" s="10"/>
      <c r="J56" s="8"/>
      <c r="K56" s="10"/>
      <c r="L56" s="8"/>
      <c r="M56" s="10"/>
    </row>
    <row r="57" spans="1:13" ht="15.75">
      <c r="A57" s="108" t="s">
        <v>103</v>
      </c>
      <c r="B57" s="108"/>
      <c r="C57" s="108"/>
      <c r="D57" s="108"/>
      <c r="E57" s="108"/>
      <c r="F57" s="108"/>
      <c r="G57" s="108"/>
      <c r="H57" s="108"/>
      <c r="I57" s="108"/>
      <c r="J57" s="108"/>
      <c r="K57" s="108"/>
      <c r="L57" s="108"/>
      <c r="M57" s="108"/>
    </row>
    <row r="58" spans="1:13" ht="12.75">
      <c r="A58" s="32" t="s">
        <v>31</v>
      </c>
      <c r="B58" s="109" t="s">
        <v>32</v>
      </c>
      <c r="C58" s="109"/>
      <c r="D58" s="109"/>
      <c r="E58" s="109" t="s">
        <v>33</v>
      </c>
      <c r="F58" s="109"/>
      <c r="G58" s="109"/>
      <c r="H58" s="109" t="s">
        <v>34</v>
      </c>
      <c r="I58" s="109"/>
      <c r="J58" s="109"/>
      <c r="K58" s="109" t="s">
        <v>35</v>
      </c>
      <c r="L58" s="109"/>
      <c r="M58" s="109"/>
    </row>
    <row r="59" spans="1:13" ht="12.75">
      <c r="A59" s="33" t="s">
        <v>3</v>
      </c>
      <c r="B59" s="110" t="s">
        <v>37</v>
      </c>
      <c r="C59" s="110"/>
      <c r="D59" s="110"/>
      <c r="E59" s="110" t="s">
        <v>66</v>
      </c>
      <c r="F59" s="110"/>
      <c r="G59" s="110"/>
      <c r="H59" s="110" t="s">
        <v>37</v>
      </c>
      <c r="I59" s="110"/>
      <c r="J59" s="110"/>
      <c r="K59" s="110" t="s">
        <v>48</v>
      </c>
      <c r="L59" s="110"/>
      <c r="M59" s="110"/>
    </row>
    <row r="60" spans="1:13" ht="12.75">
      <c r="A60" s="111" t="s">
        <v>38</v>
      </c>
      <c r="B60" s="110" t="s">
        <v>100</v>
      </c>
      <c r="C60" s="110"/>
      <c r="D60" s="110"/>
      <c r="E60" s="110" t="s">
        <v>101</v>
      </c>
      <c r="F60" s="110"/>
      <c r="G60" s="110"/>
      <c r="H60" s="110" t="s">
        <v>102</v>
      </c>
      <c r="I60" s="110"/>
      <c r="J60" s="110"/>
      <c r="K60" s="121" t="s">
        <v>99</v>
      </c>
      <c r="L60" s="121"/>
      <c r="M60" s="121"/>
    </row>
    <row r="61" spans="1:13" ht="96" customHeight="1">
      <c r="A61" s="111"/>
      <c r="B61" s="110"/>
      <c r="C61" s="110"/>
      <c r="D61" s="110"/>
      <c r="E61" s="110"/>
      <c r="F61" s="110"/>
      <c r="G61" s="110"/>
      <c r="H61" s="110"/>
      <c r="I61" s="110"/>
      <c r="J61" s="110"/>
      <c r="K61" s="121"/>
      <c r="L61" s="121"/>
      <c r="M61" s="121"/>
    </row>
    <row r="62" spans="1:13" ht="12.75">
      <c r="A62" s="3" t="s">
        <v>39</v>
      </c>
      <c r="B62" s="113">
        <v>7</v>
      </c>
      <c r="C62" s="113"/>
      <c r="D62" s="4">
        <v>0.027777777777777776</v>
      </c>
      <c r="E62" s="110">
        <v>10.5</v>
      </c>
      <c r="F62" s="110"/>
      <c r="G62" s="4">
        <v>0.041666666666666664</v>
      </c>
      <c r="H62" s="110">
        <v>6.5</v>
      </c>
      <c r="I62" s="110"/>
      <c r="J62" s="4">
        <v>0.024305555555555556</v>
      </c>
      <c r="K62" s="6">
        <v>10</v>
      </c>
      <c r="L62" s="114"/>
      <c r="M62" s="114"/>
    </row>
    <row r="63" spans="1:13" ht="12.75">
      <c r="A63" s="3" t="s">
        <v>40</v>
      </c>
      <c r="B63" s="6">
        <f>B62+E62+H62+K62</f>
        <v>34</v>
      </c>
      <c r="C63" s="4">
        <f>D62+G62+J62+L62</f>
        <v>0.09375</v>
      </c>
      <c r="D63" s="8"/>
      <c r="E63" s="10"/>
      <c r="F63" s="10"/>
      <c r="G63" s="8"/>
      <c r="H63" s="10"/>
      <c r="I63" s="10"/>
      <c r="J63" s="8"/>
      <c r="K63" s="10"/>
      <c r="L63" s="8"/>
      <c r="M63" s="10"/>
    </row>
  </sheetData>
  <sheetProtection selectLockedCells="1" selectUnlockedCells="1"/>
  <mergeCells count="164">
    <mergeCell ref="K60:M61"/>
    <mergeCell ref="B62:C62"/>
    <mergeCell ref="E62:F62"/>
    <mergeCell ref="H62:I62"/>
    <mergeCell ref="L62:M62"/>
    <mergeCell ref="A60:A61"/>
    <mergeCell ref="B60:D61"/>
    <mergeCell ref="E60:G61"/>
    <mergeCell ref="H60:J61"/>
    <mergeCell ref="B59:D59"/>
    <mergeCell ref="E59:G59"/>
    <mergeCell ref="H59:J59"/>
    <mergeCell ref="K59:M59"/>
    <mergeCell ref="A57:M57"/>
    <mergeCell ref="B58:D58"/>
    <mergeCell ref="E58:G58"/>
    <mergeCell ref="H58:J58"/>
    <mergeCell ref="K58:M58"/>
    <mergeCell ref="K53:M54"/>
    <mergeCell ref="B55:C55"/>
    <mergeCell ref="E55:F55"/>
    <mergeCell ref="H55:I55"/>
    <mergeCell ref="L55:M55"/>
    <mergeCell ref="A53:A54"/>
    <mergeCell ref="B53:D54"/>
    <mergeCell ref="E53:G54"/>
    <mergeCell ref="H53:J54"/>
    <mergeCell ref="B52:D52"/>
    <mergeCell ref="E52:G52"/>
    <mergeCell ref="H52:J52"/>
    <mergeCell ref="K52:M52"/>
    <mergeCell ref="A50:M50"/>
    <mergeCell ref="B51:D51"/>
    <mergeCell ref="E51:G51"/>
    <mergeCell ref="H51:J51"/>
    <mergeCell ref="K51:M51"/>
    <mergeCell ref="K46:M47"/>
    <mergeCell ref="B48:C48"/>
    <mergeCell ref="E48:F48"/>
    <mergeCell ref="H48:I48"/>
    <mergeCell ref="K48:M48"/>
    <mergeCell ref="A46:A47"/>
    <mergeCell ref="B46:D47"/>
    <mergeCell ref="E46:G47"/>
    <mergeCell ref="H46:J47"/>
    <mergeCell ref="B45:D45"/>
    <mergeCell ref="E45:G45"/>
    <mergeCell ref="H45:J45"/>
    <mergeCell ref="K45:M45"/>
    <mergeCell ref="A43:M43"/>
    <mergeCell ref="B44:D44"/>
    <mergeCell ref="E44:G44"/>
    <mergeCell ref="H44:J44"/>
    <mergeCell ref="K44:M44"/>
    <mergeCell ref="K39:M40"/>
    <mergeCell ref="B41:C41"/>
    <mergeCell ref="E41:F41"/>
    <mergeCell ref="H41:I41"/>
    <mergeCell ref="L41:M41"/>
    <mergeCell ref="A39:A40"/>
    <mergeCell ref="B39:D40"/>
    <mergeCell ref="E39:G40"/>
    <mergeCell ref="H39:J40"/>
    <mergeCell ref="B38:D38"/>
    <mergeCell ref="E38:G38"/>
    <mergeCell ref="H38:J38"/>
    <mergeCell ref="K38:M38"/>
    <mergeCell ref="D35:M35"/>
    <mergeCell ref="A36:M36"/>
    <mergeCell ref="B37:D37"/>
    <mergeCell ref="E37:G37"/>
    <mergeCell ref="H37:J37"/>
    <mergeCell ref="K37:M37"/>
    <mergeCell ref="K32:M33"/>
    <mergeCell ref="B34:C34"/>
    <mergeCell ref="E34:F34"/>
    <mergeCell ref="H34:I34"/>
    <mergeCell ref="L34:M34"/>
    <mergeCell ref="A32:A33"/>
    <mergeCell ref="B32:D33"/>
    <mergeCell ref="E32:G33"/>
    <mergeCell ref="H32:J33"/>
    <mergeCell ref="B31:D31"/>
    <mergeCell ref="E31:G31"/>
    <mergeCell ref="H31:J31"/>
    <mergeCell ref="K31:M31"/>
    <mergeCell ref="D28:M28"/>
    <mergeCell ref="A29:M29"/>
    <mergeCell ref="B30:D30"/>
    <mergeCell ref="E30:G30"/>
    <mergeCell ref="H30:J30"/>
    <mergeCell ref="K30:M30"/>
    <mergeCell ref="B25:D26"/>
    <mergeCell ref="E25:G26"/>
    <mergeCell ref="H25:J26"/>
    <mergeCell ref="B27:C27"/>
    <mergeCell ref="E27:F27"/>
    <mergeCell ref="H27:I27"/>
    <mergeCell ref="D21:M21"/>
    <mergeCell ref="A22:M22"/>
    <mergeCell ref="B23:D23"/>
    <mergeCell ref="E23:G23"/>
    <mergeCell ref="H23:J23"/>
    <mergeCell ref="K23:M27"/>
    <mergeCell ref="B24:D24"/>
    <mergeCell ref="E24:G24"/>
    <mergeCell ref="H24:J24"/>
    <mergeCell ref="A25:A26"/>
    <mergeCell ref="K18:M19"/>
    <mergeCell ref="B20:C20"/>
    <mergeCell ref="E20:F20"/>
    <mergeCell ref="H20:I20"/>
    <mergeCell ref="L20:M20"/>
    <mergeCell ref="A18:A19"/>
    <mergeCell ref="B18:D19"/>
    <mergeCell ref="E18:G19"/>
    <mergeCell ref="H18:J19"/>
    <mergeCell ref="B17:D17"/>
    <mergeCell ref="E17:G17"/>
    <mergeCell ref="H17:J17"/>
    <mergeCell ref="K17:M17"/>
    <mergeCell ref="D14:M14"/>
    <mergeCell ref="A15:M15"/>
    <mergeCell ref="B16:D16"/>
    <mergeCell ref="E16:G16"/>
    <mergeCell ref="H16:J16"/>
    <mergeCell ref="K16:M16"/>
    <mergeCell ref="K11:M12"/>
    <mergeCell ref="B13:C13"/>
    <mergeCell ref="E13:F13"/>
    <mergeCell ref="H13:I13"/>
    <mergeCell ref="L13:M13"/>
    <mergeCell ref="A11:A12"/>
    <mergeCell ref="B11:D12"/>
    <mergeCell ref="E11:G12"/>
    <mergeCell ref="H11:J12"/>
    <mergeCell ref="B10:D10"/>
    <mergeCell ref="E10:G10"/>
    <mergeCell ref="H10:J10"/>
    <mergeCell ref="K10:M10"/>
    <mergeCell ref="D7:M7"/>
    <mergeCell ref="A8:M8"/>
    <mergeCell ref="B9:D9"/>
    <mergeCell ref="E9:G9"/>
    <mergeCell ref="H9:J9"/>
    <mergeCell ref="K9:M9"/>
    <mergeCell ref="K4:M5"/>
    <mergeCell ref="B6:C6"/>
    <mergeCell ref="E6:F6"/>
    <mergeCell ref="H6:I6"/>
    <mergeCell ref="L6:M6"/>
    <mergeCell ref="A4:A5"/>
    <mergeCell ref="B4:D5"/>
    <mergeCell ref="E4:G5"/>
    <mergeCell ref="H4:J5"/>
    <mergeCell ref="B3:D3"/>
    <mergeCell ref="E3:G3"/>
    <mergeCell ref="H3:J3"/>
    <mergeCell ref="K3:M3"/>
    <mergeCell ref="A1:M1"/>
    <mergeCell ref="B2:D2"/>
    <mergeCell ref="E2:G2"/>
    <mergeCell ref="H2:J2"/>
    <mergeCell ref="K2:M2"/>
  </mergeCells>
  <printOptions/>
  <pageMargins left="0.1701388888888889" right="0.1701388888888889" top="0.45" bottom="0.63" header="0.1388888888888889" footer="0.23472222222222222"/>
  <pageSetup horizontalDpi="300" verticalDpi="300" orientation="landscape" paperSize="9" r:id="rId1"/>
  <headerFooter alignWithMargins="0">
    <oddHeader xml:space="preserve">&amp;C&amp;"Times New Roman,Normal"&amp;12Plan 10km sur 7 semaines   </oddHeader>
    <oddFooter>&amp;C&amp;"Times New Roman,Normal"&amp;12Gilles AA - Janvier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dc:creator>
  <cp:keywords/>
  <dc:description/>
  <cp:lastModifiedBy>gil</cp:lastModifiedBy>
  <cp:lastPrinted>2019-02-03T08:41:31Z</cp:lastPrinted>
  <dcterms:created xsi:type="dcterms:W3CDTF">2019-02-01T15:21:52Z</dcterms:created>
  <dcterms:modified xsi:type="dcterms:W3CDTF">2019-03-24T07:49:41Z</dcterms:modified>
  <cp:category/>
  <cp:version/>
  <cp:contentType/>
  <cp:contentStatus/>
</cp:coreProperties>
</file>